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tfca-my.sharepoint.com/personal/cshepherd_otf_ca/Documents/OTF 2023/Website/Expenses/"/>
    </mc:Choice>
  </mc:AlternateContent>
  <xr:revisionPtr revIDLastSave="1" documentId="8_{F08BFCF0-0C88-4A4B-9047-2A0B96589352}" xr6:coauthVersionLast="47" xr6:coauthVersionMax="47" xr10:uidLastSave="{0F31636C-C493-4F99-87E6-A2321168C8FF}"/>
  <bookViews>
    <workbookView xWindow="-120" yWindow="-120" windowWidth="29040" windowHeight="15840" xr2:uid="{00000000-000D-0000-FFFF-FFFF00000000}"/>
  </bookViews>
  <sheets>
    <sheet name="Q2 Jul- Sep 2023" sheetId="5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4" i="56" l="1"/>
  <c r="R24" i="56" s="1"/>
  <c r="O19" i="56"/>
  <c r="R19" i="56" s="1"/>
  <c r="O20" i="56"/>
  <c r="R20" i="56" s="1"/>
  <c r="O21" i="56"/>
  <c r="R21" i="56" s="1"/>
  <c r="O22" i="56"/>
  <c r="R22" i="56" s="1"/>
  <c r="O23" i="56"/>
  <c r="R23" i="56" s="1"/>
  <c r="O17" i="56"/>
  <c r="O18" i="56"/>
  <c r="R18" i="56" s="1"/>
  <c r="R17" i="56"/>
  <c r="K14" i="56"/>
  <c r="O14" i="56" s="1"/>
  <c r="R14" i="56" s="1"/>
  <c r="O3" i="56"/>
  <c r="R3" i="56" s="1"/>
  <c r="O4" i="56"/>
  <c r="R4" i="56" s="1"/>
  <c r="O5" i="56"/>
  <c r="R5" i="56" s="1"/>
  <c r="O6" i="56"/>
  <c r="R6" i="56" s="1"/>
  <c r="O7" i="56"/>
  <c r="R7" i="56" s="1"/>
  <c r="O8" i="56"/>
  <c r="R8" i="56" s="1"/>
  <c r="O9" i="56"/>
  <c r="R9" i="56" s="1"/>
  <c r="O11" i="56"/>
  <c r="R11" i="56" s="1"/>
  <c r="O13" i="56"/>
  <c r="R13" i="56" s="1"/>
  <c r="O15" i="56"/>
  <c r="R15" i="56" s="1"/>
  <c r="O16" i="56"/>
  <c r="R16" i="56" s="1"/>
  <c r="O2" i="56"/>
  <c r="R2" i="56" s="1"/>
  <c r="K10" i="56"/>
  <c r="O10" i="56" s="1"/>
  <c r="R10" i="56" s="1"/>
  <c r="K12" i="56"/>
  <c r="O12" i="56" s="1"/>
  <c r="R12" i="56" s="1"/>
</calcChain>
</file>

<file path=xl/sharedStrings.xml><?xml version="1.0" encoding="utf-8"?>
<sst xmlns="http://schemas.openxmlformats.org/spreadsheetml/2006/main" count="172" uniqueCount="62">
  <si>
    <t xml:space="preserve">Destination </t>
  </si>
  <si>
    <t>TOTAL</t>
  </si>
  <si>
    <t>Toronto, ON</t>
  </si>
  <si>
    <t>Blair Dimock</t>
  </si>
  <si>
    <t>Parry Sound, ON</t>
  </si>
  <si>
    <t>Beth Puddicombe</t>
  </si>
  <si>
    <t>Ina Gutium</t>
  </si>
  <si>
    <t>Katharine Bambrick</t>
  </si>
  <si>
    <t>Newmarket, ON</t>
  </si>
  <si>
    <t>Patricia Arney</t>
  </si>
  <si>
    <t>Peter Forsberg</t>
  </si>
  <si>
    <t>Donald MacKay</t>
  </si>
  <si>
    <t>Randi Ray</t>
  </si>
  <si>
    <t>Amber Joy Kouvalis</t>
  </si>
  <si>
    <t>Moshe Ronen</t>
  </si>
  <si>
    <t>Manjit Khaira</t>
  </si>
  <si>
    <t> </t>
  </si>
  <si>
    <t>Stephen Staley</t>
  </si>
  <si>
    <t xml:space="preserve">Rod Jackson </t>
  </si>
  <si>
    <t>Mary Henein-Thorn</t>
  </si>
  <si>
    <t>Andrew Blenkarn</t>
  </si>
  <si>
    <t>Alberta Cefis</t>
  </si>
  <si>
    <t>Shelley Wister-Smith</t>
  </si>
  <si>
    <t>Sutton, ON</t>
  </si>
  <si>
    <t>John Lohuis</t>
  </si>
  <si>
    <t>Tillsonburg, ON</t>
  </si>
  <si>
    <t>Dan (Dimocritos) Panagakos</t>
  </si>
  <si>
    <t>Dundas, ON</t>
  </si>
  <si>
    <t>William (Bill) Walker</t>
  </si>
  <si>
    <t>Brockville, ON</t>
  </si>
  <si>
    <t>Nom</t>
  </si>
  <si>
    <t>Poste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</si>
  <si>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</si>
  <si>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</si>
  <si>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</si>
  <si>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</si>
  <si>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</si>
  <si>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</si>
  <si>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</si>
  <si>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</si>
  <si>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</si>
  <si>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</si>
  <si>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</si>
  <si>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TOTAL PARTIEL</t>
  </si>
  <si>
    <t>Accueil</t>
  </si>
  <si>
    <t>Autres dépenses</t>
  </si>
  <si>
    <t>Membre du conseil d'administration</t>
  </si>
  <si>
    <t>Membre de l'ÉÉDS</t>
  </si>
  <si>
    <t>Président du conseil d'administration</t>
  </si>
  <si>
    <t>Vice-Présidente, Investissements communautaires</t>
  </si>
  <si>
    <t>Chef de la direction</t>
  </si>
  <si>
    <t>Vice-Présidente, Opérations</t>
  </si>
  <si>
    <t>Vice-Président, Partenariats et mesure</t>
  </si>
  <si>
    <t>Réunion du conseil d'administration</t>
  </si>
  <si>
    <t>Déplacement pour assister à un événement lié au secteur</t>
  </si>
  <si>
    <t>Déplacement pour assister à un événement de reconnaissance</t>
  </si>
  <si>
    <t>Déplacement pour assister à un événement de reconnaissance de subvention</t>
  </si>
  <si>
    <t xml:space="preserve">Déplacement pour assister à un événement de reconnaissance </t>
  </si>
  <si>
    <t>Réunion du c.a. en septembre</t>
  </si>
  <si>
    <t>Réunion de l'équipe de la haute direction</t>
  </si>
  <si>
    <t>Déplacement pour assister à une réunion liée au secteur</t>
  </si>
  <si>
    <t xml:space="preserve">Déplacement pour assister à une réunion de rencontres communautaires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</si>
</sst>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_ ;_ * \(#,##0.00\)_ ;_ * &quot;-&quot;??_)_ ;_ @_ "/>
    <numFmt numFmtId="165" formatCode="[$-409]d\-mmm\-yy;@"/>
    <numFmt numFmtId="170" formatCode="[$-C0C]d\ mmmm\ yyyy;@"/>
  </numFmts>
  <fonts count="6" x14ac:knownFonts="1"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16F9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8" xfId="0" applyBorder="1" applyAlignment="1">
      <alignment vertical="top"/>
    </xf>
    <xf numFmtId="0" fontId="0" fillId="0" borderId="8" xfId="0" applyBorder="1" applyAlignment="1">
      <alignment vertical="top" wrapText="1"/>
    </xf>
    <xf numFmtId="0" fontId="3" fillId="0" borderId="8" xfId="0" applyFont="1" applyBorder="1" applyAlignment="1">
      <alignment vertical="top"/>
    </xf>
    <xf numFmtId="0" fontId="0" fillId="0" borderId="9" xfId="0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8" xfId="0" applyFont="1" applyBorder="1" applyAlignment="1">
      <alignment vertical="top"/>
    </xf>
    <xf numFmtId="0" fontId="1" fillId="0" borderId="10" xfId="0" applyFont="1" applyBorder="1" applyAlignment="1">
      <alignment vertical="top"/>
    </xf>
    <xf numFmtId="0" fontId="0" fillId="0" borderId="10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vertical="top"/>
    </xf>
    <xf numFmtId="0" fontId="1" fillId="0" borderId="4" xfId="0" applyFont="1" applyBorder="1" applyAlignment="1">
      <alignment vertical="top"/>
    </xf>
    <xf numFmtId="0" fontId="1" fillId="0" borderId="6" xfId="0" applyFont="1" applyBorder="1" applyAlignment="1">
      <alignment vertical="top"/>
    </xf>
    <xf numFmtId="0" fontId="1" fillId="0" borderId="13" xfId="0" applyFont="1" applyBorder="1" applyAlignment="1">
      <alignment vertical="top"/>
    </xf>
    <xf numFmtId="0" fontId="0" fillId="0" borderId="13" xfId="0" applyBorder="1" applyAlignment="1">
      <alignment vertical="top" wrapText="1"/>
    </xf>
    <xf numFmtId="0" fontId="0" fillId="0" borderId="13" xfId="0" applyBorder="1" applyAlignment="1">
      <alignment vertical="top"/>
    </xf>
    <xf numFmtId="0" fontId="4" fillId="2" borderId="1" xfId="0" applyFont="1" applyFill="1" applyBorder="1" applyAlignment="1">
      <alignment vertical="top" wrapText="1"/>
    </xf>
    <xf numFmtId="165" fontId="4" fillId="2" borderId="1" xfId="0" applyNumberFormat="1" applyFont="1" applyFill="1" applyBorder="1" applyAlignment="1">
      <alignment vertical="top" wrapText="1"/>
    </xf>
    <xf numFmtId="164" fontId="4" fillId="2" borderId="1" xfId="1" applyFont="1" applyFill="1" applyBorder="1" applyAlignment="1">
      <alignment vertical="top" wrapText="1"/>
    </xf>
    <xf numFmtId="0" fontId="0" fillId="0" borderId="8" xfId="0" applyBorder="1" applyAlignment="1">
      <alignment horizontal="left" vertical="top" wrapText="1"/>
    </xf>
    <xf numFmtId="170" fontId="0" fillId="0" borderId="8" xfId="0" applyNumberFormat="1" applyBorder="1" applyAlignment="1">
      <alignment horizontal="left" vertical="top"/>
    </xf>
    <xf numFmtId="170" fontId="0" fillId="0" borderId="9" xfId="0" applyNumberFormat="1" applyBorder="1" applyAlignment="1">
      <alignment horizontal="left" vertical="top"/>
    </xf>
    <xf numFmtId="170" fontId="0" fillId="0" borderId="13" xfId="0" applyNumberFormat="1" applyBorder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0073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C43F-21BA-4205-B032-ECF429885759}">
  <dimension ref="A1:S24"/>
  <sheetViews>
    <sheetView tabSelected="1" zoomScaleNormal="100" workbookViewId="0">
      <selection activeCell="C11" sqref="C11"/>
    </sheetView>
  </sheetViews>
  <sheetFormatPr defaultColWidth="9" defaultRowHeight="12.75" x14ac:dyDescent="0.2"/>
  <cols>
    <col min="1" max="1" width="26.875" style="1" customWidth="1"/>
    <col min="2" max="2" width="40.875" style="1" customWidth="1"/>
    <col min="3" max="3" width="32" style="1" customWidth="1"/>
    <col min="4" max="4" width="34.375" style="1" bestFit="1" customWidth="1"/>
    <col min="5" max="5" width="17.375" style="1" bestFit="1" customWidth="1"/>
    <col min="6" max="6" width="19.375" style="1" customWidth="1"/>
    <col min="7" max="7" width="16.25" style="1" customWidth="1"/>
    <col min="8" max="8" width="9" style="1"/>
    <col min="9" max="9" width="12.875" style="1" customWidth="1"/>
    <col min="10" max="10" width="9" style="1"/>
    <col min="11" max="11" width="16.25" style="1" customWidth="1"/>
    <col min="12" max="12" width="17.75" style="1" customWidth="1"/>
    <col min="13" max="13" width="9" style="1"/>
    <col min="14" max="14" width="12.625" style="1" customWidth="1"/>
    <col min="15" max="15" width="13" style="1" customWidth="1"/>
    <col min="16" max="16" width="12.25" style="1" customWidth="1"/>
    <col min="17" max="17" width="10.875" style="1" customWidth="1"/>
    <col min="18" max="16384" width="9" style="1"/>
  </cols>
  <sheetData>
    <row r="1" spans="1:18" customFormat="1" ht="25.5" x14ac:dyDescent="0.2">
      <c r="A1" s="23" t="s">
        <v>30</v>
      </c>
      <c r="B1" s="23" t="s">
        <v>31</v>
      </c>
      <c r="C1" s="23" t="s">
        <v>32</v>
      </c>
      <c r="D1" s="23" t="s">
        <v>33</v>
      </c>
      <c r="E1" s="24" t="s">
        <v>34</v>
      </c>
      <c r="F1" s="24" t="s">
        <v>35</v>
      </c>
      <c r="G1" s="23" t="s">
        <v>0</v>
      </c>
      <c r="H1" s="23" t="s">
        <v>36</v>
      </c>
      <c r="I1" s="23" t="s">
        <v>37</v>
      </c>
      <c r="J1" s="25" t="s">
        <v>38</v>
      </c>
      <c r="K1" s="25" t="s">
        <v>39</v>
      </c>
      <c r="L1" s="25" t="s">
        <v>40</v>
      </c>
      <c r="M1" s="23" t="s">
        <v>41</v>
      </c>
      <c r="N1" s="23" t="s">
        <v>42</v>
      </c>
      <c r="O1" s="23" t="s">
        <v>43</v>
      </c>
      <c r="P1" s="23" t="s">
        <v>44</v>
      </c>
      <c r="Q1" s="23" t="s">
        <v>45</v>
      </c>
      <c r="R1" s="23" t="s">
        <v>1</v>
      </c>
    </row>
    <row r="2" spans="1:18" ht="28.5" x14ac:dyDescent="0.2">
      <c r="A2" s="3" t="s">
        <v>22</v>
      </c>
      <c r="B2" s="3" t="s">
        <v>47</v>
      </c>
      <c r="C2" s="21" t="s">
        <v>54</v>
      </c>
      <c r="D2" s="21" t="s">
        <v>55</v>
      </c>
      <c r="E2" s="27">
        <v>45002</v>
      </c>
      <c r="F2" s="27">
        <v>45002</v>
      </c>
      <c r="G2" s="3" t="s">
        <v>23</v>
      </c>
      <c r="H2" s="3"/>
      <c r="I2" s="3"/>
      <c r="J2" s="3"/>
      <c r="K2" s="3">
        <v>39.6</v>
      </c>
      <c r="L2" s="3"/>
      <c r="M2" s="3"/>
      <c r="N2" s="3"/>
      <c r="O2" s="3">
        <f>SUM(J2:N2)</f>
        <v>39.6</v>
      </c>
      <c r="P2" s="3"/>
      <c r="Q2" s="3"/>
      <c r="R2" s="3">
        <f>SUM(O2:Q2)</f>
        <v>39.6</v>
      </c>
    </row>
    <row r="3" spans="1:18" ht="28.5" x14ac:dyDescent="0.2">
      <c r="A3" s="3" t="s">
        <v>22</v>
      </c>
      <c r="B3" s="3" t="s">
        <v>47</v>
      </c>
      <c r="C3" s="21" t="s">
        <v>54</v>
      </c>
      <c r="D3" s="4" t="s">
        <v>61</v>
      </c>
      <c r="E3" s="27">
        <v>45047</v>
      </c>
      <c r="F3" s="27">
        <v>45047</v>
      </c>
      <c r="G3" s="3" t="s">
        <v>8</v>
      </c>
      <c r="H3" s="3"/>
      <c r="I3" s="3"/>
      <c r="J3" s="3"/>
      <c r="K3" s="3">
        <v>12.48</v>
      </c>
      <c r="L3" s="3"/>
      <c r="M3" s="3"/>
      <c r="N3" s="3"/>
      <c r="O3" s="3">
        <f t="shared" ref="O3:O19" si="0">SUM(J3:N3)</f>
        <v>12.48</v>
      </c>
      <c r="P3" s="3"/>
      <c r="Q3" s="3"/>
      <c r="R3" s="3">
        <f t="shared" ref="R3:R24" si="1">SUM(O3:Q3)</f>
        <v>12.48</v>
      </c>
    </row>
    <row r="4" spans="1:18" ht="42.75" x14ac:dyDescent="0.2">
      <c r="A4" s="3" t="s">
        <v>24</v>
      </c>
      <c r="B4" s="3" t="s">
        <v>47</v>
      </c>
      <c r="C4" s="21" t="s">
        <v>60</v>
      </c>
      <c r="D4" s="26" t="s">
        <v>56</v>
      </c>
      <c r="E4" s="27">
        <v>44973</v>
      </c>
      <c r="F4" s="27">
        <v>44973</v>
      </c>
      <c r="G4" s="3" t="s">
        <v>25</v>
      </c>
      <c r="H4" s="3"/>
      <c r="I4" s="3"/>
      <c r="J4" s="3"/>
      <c r="K4" s="3">
        <v>42.4</v>
      </c>
      <c r="L4" s="3"/>
      <c r="M4" s="3"/>
      <c r="N4" s="3"/>
      <c r="O4" s="3">
        <f t="shared" si="0"/>
        <v>42.4</v>
      </c>
      <c r="P4" s="3"/>
      <c r="Q4" s="3"/>
      <c r="R4" s="3">
        <f t="shared" si="1"/>
        <v>42.4</v>
      </c>
    </row>
    <row r="5" spans="1:18" ht="42.75" x14ac:dyDescent="0.2">
      <c r="A5" s="3" t="s">
        <v>24</v>
      </c>
      <c r="B5" s="3" t="s">
        <v>47</v>
      </c>
      <c r="C5" s="21" t="s">
        <v>60</v>
      </c>
      <c r="D5" s="26" t="s">
        <v>56</v>
      </c>
      <c r="E5" s="27">
        <v>45164</v>
      </c>
      <c r="F5" s="27">
        <v>45164</v>
      </c>
      <c r="G5" s="3" t="s">
        <v>25</v>
      </c>
      <c r="H5" s="3"/>
      <c r="I5" s="3"/>
      <c r="J5" s="3"/>
      <c r="K5" s="3">
        <v>27.2</v>
      </c>
      <c r="L5" s="3"/>
      <c r="M5" s="3"/>
      <c r="N5" s="3"/>
      <c r="O5" s="3">
        <f t="shared" si="0"/>
        <v>27.2</v>
      </c>
      <c r="P5" s="3"/>
      <c r="Q5" s="3"/>
      <c r="R5" s="3">
        <f t="shared" si="1"/>
        <v>27.2</v>
      </c>
    </row>
    <row r="6" spans="1:18" ht="28.5" x14ac:dyDescent="0.2">
      <c r="A6" s="5" t="s">
        <v>26</v>
      </c>
      <c r="B6" s="3" t="s">
        <v>47</v>
      </c>
      <c r="C6" s="21" t="s">
        <v>60</v>
      </c>
      <c r="D6" s="26" t="s">
        <v>57</v>
      </c>
      <c r="E6" s="27">
        <v>44909</v>
      </c>
      <c r="F6" s="27">
        <v>44909</v>
      </c>
      <c r="G6" s="3" t="s">
        <v>27</v>
      </c>
      <c r="H6" s="3"/>
      <c r="I6" s="3"/>
      <c r="J6" s="3"/>
      <c r="K6" s="3">
        <v>34</v>
      </c>
      <c r="L6" s="3"/>
      <c r="M6" s="3"/>
      <c r="N6" s="3"/>
      <c r="O6" s="3">
        <f t="shared" si="0"/>
        <v>34</v>
      </c>
      <c r="P6" s="3"/>
      <c r="Q6" s="3"/>
      <c r="R6" s="3">
        <f t="shared" si="1"/>
        <v>34</v>
      </c>
    </row>
    <row r="7" spans="1:18" ht="28.5" x14ac:dyDescent="0.2">
      <c r="A7" s="5" t="s">
        <v>9</v>
      </c>
      <c r="B7" s="3" t="s">
        <v>47</v>
      </c>
      <c r="C7" s="21" t="s">
        <v>54</v>
      </c>
      <c r="D7" s="26" t="s">
        <v>57</v>
      </c>
      <c r="E7" s="27">
        <v>45177</v>
      </c>
      <c r="F7" s="27">
        <v>45177</v>
      </c>
      <c r="G7" s="3" t="s">
        <v>4</v>
      </c>
      <c r="H7" s="3"/>
      <c r="I7" s="3"/>
      <c r="J7" s="3"/>
      <c r="K7" s="3">
        <v>47.52</v>
      </c>
      <c r="L7" s="3"/>
      <c r="M7" s="3"/>
      <c r="N7" s="3"/>
      <c r="O7" s="3">
        <f t="shared" si="0"/>
        <v>47.52</v>
      </c>
      <c r="P7" s="3"/>
      <c r="Q7" s="3"/>
      <c r="R7" s="3">
        <f t="shared" si="1"/>
        <v>47.52</v>
      </c>
    </row>
    <row r="8" spans="1:18" ht="14.25" x14ac:dyDescent="0.2">
      <c r="A8" s="6" t="s">
        <v>13</v>
      </c>
      <c r="B8" s="7" t="s">
        <v>46</v>
      </c>
      <c r="C8" s="7" t="s">
        <v>53</v>
      </c>
      <c r="D8" s="6" t="s">
        <v>58</v>
      </c>
      <c r="E8" s="28">
        <v>45181</v>
      </c>
      <c r="F8" s="28">
        <v>45181</v>
      </c>
      <c r="G8" s="6" t="s">
        <v>2</v>
      </c>
      <c r="H8" s="6"/>
      <c r="I8" s="6"/>
      <c r="J8" s="6">
        <v>427.25</v>
      </c>
      <c r="K8" s="6"/>
      <c r="L8" s="6"/>
      <c r="M8" s="6">
        <v>18.77</v>
      </c>
      <c r="N8" s="6"/>
      <c r="O8" s="3">
        <f t="shared" si="0"/>
        <v>446.02</v>
      </c>
      <c r="P8" s="6"/>
      <c r="Q8" s="6"/>
      <c r="R8" s="3">
        <f t="shared" si="1"/>
        <v>446.02</v>
      </c>
    </row>
    <row r="9" spans="1:18" s="2" customFormat="1" ht="14.25" x14ac:dyDescent="0.2">
      <c r="A9" s="8" t="s">
        <v>20</v>
      </c>
      <c r="B9" s="8" t="s">
        <v>46</v>
      </c>
      <c r="C9" s="8" t="s">
        <v>53</v>
      </c>
      <c r="D9" s="6" t="s">
        <v>58</v>
      </c>
      <c r="E9" s="28">
        <v>45181</v>
      </c>
      <c r="F9" s="28">
        <v>45181</v>
      </c>
      <c r="G9" s="3" t="s">
        <v>2</v>
      </c>
      <c r="H9" s="8"/>
      <c r="I9" s="8"/>
      <c r="J9" s="8"/>
      <c r="K9" s="8">
        <v>244.2</v>
      </c>
      <c r="L9" s="8">
        <v>285.14</v>
      </c>
      <c r="M9" s="8">
        <v>18.77</v>
      </c>
      <c r="N9" s="8"/>
      <c r="O9" s="3">
        <f t="shared" si="0"/>
        <v>548.1099999999999</v>
      </c>
      <c r="P9" s="8"/>
      <c r="Q9" s="8"/>
      <c r="R9" s="3">
        <f t="shared" si="1"/>
        <v>548.1099999999999</v>
      </c>
    </row>
    <row r="10" spans="1:18" ht="14.25" x14ac:dyDescent="0.2">
      <c r="A10" s="3" t="s">
        <v>12</v>
      </c>
      <c r="B10" s="8" t="s">
        <v>46</v>
      </c>
      <c r="C10" s="8" t="s">
        <v>53</v>
      </c>
      <c r="D10" s="6" t="s">
        <v>58</v>
      </c>
      <c r="E10" s="28">
        <v>45181</v>
      </c>
      <c r="F10" s="28">
        <v>45181</v>
      </c>
      <c r="G10" s="3" t="s">
        <v>2</v>
      </c>
      <c r="H10" s="3"/>
      <c r="I10" s="3"/>
      <c r="J10" s="3"/>
      <c r="K10" s="3">
        <f>320.8+39</f>
        <v>359.8</v>
      </c>
      <c r="L10" s="3">
        <v>285.14</v>
      </c>
      <c r="M10" s="3">
        <v>18.77</v>
      </c>
      <c r="N10" s="3"/>
      <c r="O10" s="3">
        <f t="shared" si="0"/>
        <v>663.71</v>
      </c>
      <c r="P10" s="3"/>
      <c r="Q10" s="3"/>
      <c r="R10" s="3">
        <f t="shared" si="1"/>
        <v>663.71</v>
      </c>
    </row>
    <row r="11" spans="1:18" ht="14.25" x14ac:dyDescent="0.2">
      <c r="A11" s="9" t="s">
        <v>11</v>
      </c>
      <c r="B11" s="9" t="s">
        <v>46</v>
      </c>
      <c r="C11" s="9" t="s">
        <v>53</v>
      </c>
      <c r="D11" s="6" t="s">
        <v>58</v>
      </c>
      <c r="E11" s="28">
        <v>45181</v>
      </c>
      <c r="F11" s="28">
        <v>45181</v>
      </c>
      <c r="G11" s="10" t="s">
        <v>2</v>
      </c>
      <c r="H11" s="10"/>
      <c r="I11" s="10"/>
      <c r="J11" s="10"/>
      <c r="K11" s="10">
        <v>164</v>
      </c>
      <c r="L11" s="10"/>
      <c r="M11" s="10">
        <v>18.77</v>
      </c>
      <c r="N11" s="10"/>
      <c r="O11" s="3">
        <f t="shared" si="0"/>
        <v>182.77</v>
      </c>
      <c r="P11" s="10"/>
      <c r="Q11" s="10"/>
      <c r="R11" s="3">
        <f t="shared" si="1"/>
        <v>182.77</v>
      </c>
    </row>
    <row r="12" spans="1:18" ht="14.25" x14ac:dyDescent="0.2">
      <c r="A12" s="8" t="s">
        <v>10</v>
      </c>
      <c r="B12" s="8" t="s">
        <v>46</v>
      </c>
      <c r="C12" s="8" t="s">
        <v>53</v>
      </c>
      <c r="D12" s="6" t="s">
        <v>58</v>
      </c>
      <c r="E12" s="28">
        <v>45181</v>
      </c>
      <c r="F12" s="28">
        <v>45181</v>
      </c>
      <c r="G12" s="3" t="s">
        <v>2</v>
      </c>
      <c r="H12" s="3"/>
      <c r="I12" s="3"/>
      <c r="J12" s="3"/>
      <c r="K12" s="3">
        <f>96.8+39</f>
        <v>135.80000000000001</v>
      </c>
      <c r="L12" s="3">
        <v>285.14</v>
      </c>
      <c r="M12" s="3">
        <v>18.77</v>
      </c>
      <c r="N12" s="3"/>
      <c r="O12" s="3">
        <f t="shared" si="0"/>
        <v>439.71</v>
      </c>
      <c r="P12" s="3"/>
      <c r="Q12" s="3"/>
      <c r="R12" s="3">
        <f t="shared" si="1"/>
        <v>439.71</v>
      </c>
    </row>
    <row r="13" spans="1:18" ht="14.25" x14ac:dyDescent="0.2">
      <c r="A13" s="8" t="s">
        <v>21</v>
      </c>
      <c r="B13" s="8" t="s">
        <v>46</v>
      </c>
      <c r="C13" s="8" t="s">
        <v>53</v>
      </c>
      <c r="D13" s="6" t="s">
        <v>58</v>
      </c>
      <c r="E13" s="28">
        <v>45181</v>
      </c>
      <c r="F13" s="28">
        <v>45181</v>
      </c>
      <c r="G13" s="3" t="s">
        <v>2</v>
      </c>
      <c r="H13" s="3"/>
      <c r="I13" s="3"/>
      <c r="J13" s="3"/>
      <c r="K13" s="3">
        <v>39.96</v>
      </c>
      <c r="L13" s="3"/>
      <c r="M13" s="3"/>
      <c r="N13" s="3"/>
      <c r="O13" s="3">
        <f t="shared" si="0"/>
        <v>39.96</v>
      </c>
      <c r="P13" s="3"/>
      <c r="Q13" s="3"/>
      <c r="R13" s="3">
        <f t="shared" si="1"/>
        <v>39.96</v>
      </c>
    </row>
    <row r="14" spans="1:18" ht="14.25" x14ac:dyDescent="0.2">
      <c r="A14" s="8" t="s">
        <v>19</v>
      </c>
      <c r="B14" s="8" t="s">
        <v>46</v>
      </c>
      <c r="C14" s="8" t="s">
        <v>53</v>
      </c>
      <c r="D14" s="6" t="s">
        <v>58</v>
      </c>
      <c r="E14" s="28">
        <v>45181</v>
      </c>
      <c r="F14" s="28">
        <v>45181</v>
      </c>
      <c r="G14" s="3" t="s">
        <v>2</v>
      </c>
      <c r="H14" s="3"/>
      <c r="I14" s="3"/>
      <c r="J14" s="3"/>
      <c r="K14" s="3">
        <f>68+74</f>
        <v>142</v>
      </c>
      <c r="L14" s="3">
        <v>285.14</v>
      </c>
      <c r="M14" s="3">
        <v>18.77</v>
      </c>
      <c r="N14" s="3"/>
      <c r="O14" s="3">
        <f t="shared" si="0"/>
        <v>445.90999999999997</v>
      </c>
      <c r="P14" s="3"/>
      <c r="Q14" s="3"/>
      <c r="R14" s="3">
        <f t="shared" si="1"/>
        <v>445.90999999999997</v>
      </c>
    </row>
    <row r="15" spans="1:18" ht="14.25" x14ac:dyDescent="0.2">
      <c r="A15" s="8" t="s">
        <v>28</v>
      </c>
      <c r="B15" s="8" t="s">
        <v>48</v>
      </c>
      <c r="C15" s="8" t="s">
        <v>53</v>
      </c>
      <c r="D15" s="6" t="s">
        <v>58</v>
      </c>
      <c r="E15" s="28">
        <v>45181</v>
      </c>
      <c r="F15" s="28">
        <v>45181</v>
      </c>
      <c r="G15" s="3" t="s">
        <v>2</v>
      </c>
      <c r="H15" s="3"/>
      <c r="I15" s="3"/>
      <c r="J15" s="3"/>
      <c r="K15" s="3">
        <v>199.48</v>
      </c>
      <c r="L15" s="3">
        <v>285.14</v>
      </c>
      <c r="M15" s="3">
        <v>18.77</v>
      </c>
      <c r="N15" s="3"/>
      <c r="O15" s="3">
        <f t="shared" si="0"/>
        <v>503.39</v>
      </c>
      <c r="P15" s="3"/>
      <c r="Q15" s="3"/>
      <c r="R15" s="3">
        <f t="shared" si="1"/>
        <v>503.39</v>
      </c>
    </row>
    <row r="16" spans="1:18" ht="14.25" x14ac:dyDescent="0.2">
      <c r="A16" s="7" t="s">
        <v>14</v>
      </c>
      <c r="B16" s="7" t="s">
        <v>46</v>
      </c>
      <c r="C16" s="7" t="s">
        <v>53</v>
      </c>
      <c r="D16" s="6" t="s">
        <v>58</v>
      </c>
      <c r="E16" s="28">
        <v>45181</v>
      </c>
      <c r="F16" s="28">
        <v>45181</v>
      </c>
      <c r="G16" s="6" t="s">
        <v>2</v>
      </c>
      <c r="H16" s="6"/>
      <c r="I16" s="6"/>
      <c r="J16" s="6"/>
      <c r="K16" s="6"/>
      <c r="L16" s="6">
        <v>285.14</v>
      </c>
      <c r="M16" s="6">
        <v>18.77</v>
      </c>
      <c r="N16" s="6"/>
      <c r="O16" s="6">
        <f t="shared" si="0"/>
        <v>303.90999999999997</v>
      </c>
      <c r="P16" s="6"/>
      <c r="Q16" s="6"/>
      <c r="R16" s="6">
        <f t="shared" si="1"/>
        <v>303.90999999999997</v>
      </c>
    </row>
    <row r="17" spans="1:19" ht="14.25" x14ac:dyDescent="0.2">
      <c r="A17" s="8" t="s">
        <v>18</v>
      </c>
      <c r="B17" s="8" t="s">
        <v>46</v>
      </c>
      <c r="C17" s="8" t="s">
        <v>53</v>
      </c>
      <c r="D17" s="6" t="s">
        <v>58</v>
      </c>
      <c r="E17" s="28">
        <v>45181</v>
      </c>
      <c r="F17" s="28">
        <v>45181</v>
      </c>
      <c r="G17" s="3" t="s">
        <v>2</v>
      </c>
      <c r="H17" s="3"/>
      <c r="I17" s="3"/>
      <c r="J17" s="3"/>
      <c r="K17" s="3">
        <v>39</v>
      </c>
      <c r="L17" s="3">
        <v>285.14</v>
      </c>
      <c r="M17" s="3">
        <v>18.77</v>
      </c>
      <c r="N17" s="3"/>
      <c r="O17" s="6">
        <f t="shared" si="0"/>
        <v>342.90999999999997</v>
      </c>
      <c r="P17" s="3"/>
      <c r="Q17" s="3"/>
      <c r="R17" s="3">
        <f t="shared" si="1"/>
        <v>342.90999999999997</v>
      </c>
    </row>
    <row r="18" spans="1:19" ht="14.25" x14ac:dyDescent="0.2">
      <c r="A18" s="8" t="s">
        <v>5</v>
      </c>
      <c r="B18" s="8" t="s">
        <v>49</v>
      </c>
      <c r="C18" s="8" t="s">
        <v>53</v>
      </c>
      <c r="D18" s="6" t="s">
        <v>58</v>
      </c>
      <c r="E18" s="28">
        <v>45181</v>
      </c>
      <c r="F18" s="28">
        <v>45181</v>
      </c>
      <c r="G18" s="3" t="s">
        <v>2</v>
      </c>
      <c r="H18" s="3"/>
      <c r="I18" s="3"/>
      <c r="J18" s="3"/>
      <c r="K18" s="3"/>
      <c r="L18" s="3">
        <v>285.14</v>
      </c>
      <c r="M18" s="3">
        <v>18.77</v>
      </c>
      <c r="N18" s="11"/>
      <c r="O18" s="3">
        <f t="shared" si="0"/>
        <v>303.90999999999997</v>
      </c>
      <c r="P18" s="12"/>
      <c r="Q18" s="3"/>
      <c r="R18" s="3">
        <f t="shared" si="1"/>
        <v>303.90999999999997</v>
      </c>
    </row>
    <row r="19" spans="1:19" ht="14.25" x14ac:dyDescent="0.2">
      <c r="A19" s="13" t="s">
        <v>15</v>
      </c>
      <c r="B19" s="8" t="s">
        <v>46</v>
      </c>
      <c r="C19" s="8" t="s">
        <v>53</v>
      </c>
      <c r="D19" s="6" t="s">
        <v>58</v>
      </c>
      <c r="E19" s="28">
        <v>45181</v>
      </c>
      <c r="F19" s="28">
        <v>45181</v>
      </c>
      <c r="G19" s="3" t="s">
        <v>2</v>
      </c>
      <c r="H19" s="14" t="s">
        <v>16</v>
      </c>
      <c r="I19" s="14" t="s">
        <v>16</v>
      </c>
      <c r="J19" s="14" t="s">
        <v>16</v>
      </c>
      <c r="K19" s="14" t="s">
        <v>16</v>
      </c>
      <c r="L19" s="14" t="s">
        <v>16</v>
      </c>
      <c r="M19" s="14">
        <v>18.77</v>
      </c>
      <c r="N19" s="14" t="s">
        <v>16</v>
      </c>
      <c r="O19" s="3">
        <f t="shared" si="0"/>
        <v>18.77</v>
      </c>
      <c r="P19" s="14" t="s">
        <v>16</v>
      </c>
      <c r="Q19" s="14" t="s">
        <v>16</v>
      </c>
      <c r="R19" s="3">
        <f t="shared" si="1"/>
        <v>18.77</v>
      </c>
      <c r="S19" s="2"/>
    </row>
    <row r="20" spans="1:19" ht="14.25" x14ac:dyDescent="0.2">
      <c r="A20" s="15" t="s">
        <v>17</v>
      </c>
      <c r="B20" s="8" t="s">
        <v>46</v>
      </c>
      <c r="C20" s="8" t="s">
        <v>53</v>
      </c>
      <c r="D20" s="6" t="s">
        <v>58</v>
      </c>
      <c r="E20" s="28">
        <v>45181</v>
      </c>
      <c r="F20" s="28">
        <v>45181</v>
      </c>
      <c r="G20" s="3" t="s">
        <v>2</v>
      </c>
      <c r="H20" s="16" t="s">
        <v>16</v>
      </c>
      <c r="I20" s="16" t="s">
        <v>16</v>
      </c>
      <c r="J20" s="16" t="s">
        <v>16</v>
      </c>
      <c r="K20" s="16" t="s">
        <v>16</v>
      </c>
      <c r="L20" s="16" t="s">
        <v>16</v>
      </c>
      <c r="M20" s="16">
        <v>18.77</v>
      </c>
      <c r="N20" s="16" t="s">
        <v>16</v>
      </c>
      <c r="O20" s="3">
        <f t="shared" ref="O20:O24" si="2">SUM(J20:N20)</f>
        <v>18.77</v>
      </c>
      <c r="P20" s="16" t="s">
        <v>16</v>
      </c>
      <c r="Q20" s="16" t="s">
        <v>16</v>
      </c>
      <c r="R20" s="3">
        <f t="shared" si="1"/>
        <v>18.77</v>
      </c>
      <c r="S20" s="2"/>
    </row>
    <row r="21" spans="1:19" ht="14.25" x14ac:dyDescent="0.2">
      <c r="A21" s="15" t="s">
        <v>7</v>
      </c>
      <c r="B21" s="13" t="s">
        <v>50</v>
      </c>
      <c r="C21" s="8" t="s">
        <v>53</v>
      </c>
      <c r="D21" s="6" t="s">
        <v>58</v>
      </c>
      <c r="E21" s="28">
        <v>45181</v>
      </c>
      <c r="F21" s="28">
        <v>45181</v>
      </c>
      <c r="G21" s="3" t="s">
        <v>2</v>
      </c>
      <c r="H21" s="16" t="s">
        <v>16</v>
      </c>
      <c r="I21" s="16" t="s">
        <v>16</v>
      </c>
      <c r="J21" s="16" t="s">
        <v>16</v>
      </c>
      <c r="K21" s="16" t="s">
        <v>16</v>
      </c>
      <c r="L21" s="16" t="s">
        <v>16</v>
      </c>
      <c r="M21" s="16">
        <v>18.77</v>
      </c>
      <c r="N21" s="16" t="s">
        <v>16</v>
      </c>
      <c r="O21" s="3">
        <f t="shared" si="2"/>
        <v>18.77</v>
      </c>
      <c r="P21" s="16" t="s">
        <v>16</v>
      </c>
      <c r="Q21" s="16" t="s">
        <v>16</v>
      </c>
      <c r="R21" s="3">
        <f t="shared" si="1"/>
        <v>18.77</v>
      </c>
      <c r="S21" s="2"/>
    </row>
    <row r="22" spans="1:19" ht="14.25" x14ac:dyDescent="0.2">
      <c r="A22" s="15" t="s">
        <v>6</v>
      </c>
      <c r="B22" s="13" t="s">
        <v>51</v>
      </c>
      <c r="C22" s="8" t="s">
        <v>53</v>
      </c>
      <c r="D22" s="6" t="s">
        <v>58</v>
      </c>
      <c r="E22" s="28">
        <v>45181</v>
      </c>
      <c r="F22" s="28">
        <v>45181</v>
      </c>
      <c r="G22" s="3" t="s">
        <v>2</v>
      </c>
      <c r="H22" s="16" t="s">
        <v>16</v>
      </c>
      <c r="I22" s="16" t="s">
        <v>16</v>
      </c>
      <c r="J22" s="16" t="s">
        <v>16</v>
      </c>
      <c r="K22" s="16" t="s">
        <v>16</v>
      </c>
      <c r="L22" s="16" t="s">
        <v>16</v>
      </c>
      <c r="M22" s="16">
        <v>18.77</v>
      </c>
      <c r="N22" s="16" t="s">
        <v>16</v>
      </c>
      <c r="O22" s="3">
        <f t="shared" si="2"/>
        <v>18.77</v>
      </c>
      <c r="P22" s="16" t="s">
        <v>16</v>
      </c>
      <c r="Q22" s="16" t="s">
        <v>16</v>
      </c>
      <c r="R22" s="3">
        <f t="shared" si="1"/>
        <v>18.77</v>
      </c>
      <c r="S22" s="2"/>
    </row>
    <row r="23" spans="1:19" ht="14.25" x14ac:dyDescent="0.2">
      <c r="A23" s="17" t="s">
        <v>3</v>
      </c>
      <c r="B23" s="18" t="s">
        <v>52</v>
      </c>
      <c r="C23" s="7" t="s">
        <v>53</v>
      </c>
      <c r="D23" s="6" t="s">
        <v>58</v>
      </c>
      <c r="E23" s="28">
        <v>45181</v>
      </c>
      <c r="F23" s="28">
        <v>45181</v>
      </c>
      <c r="G23" s="6" t="s">
        <v>2</v>
      </c>
      <c r="H23" s="19" t="s">
        <v>16</v>
      </c>
      <c r="I23" s="19" t="s">
        <v>16</v>
      </c>
      <c r="J23" s="19" t="s">
        <v>16</v>
      </c>
      <c r="K23" s="19" t="s">
        <v>16</v>
      </c>
      <c r="L23" s="19" t="s">
        <v>16</v>
      </c>
      <c r="M23" s="19">
        <v>18.77</v>
      </c>
      <c r="N23" s="19" t="s">
        <v>16</v>
      </c>
      <c r="O23" s="6">
        <f t="shared" si="2"/>
        <v>18.77</v>
      </c>
      <c r="P23" s="6"/>
      <c r="Q23" s="19" t="s">
        <v>16</v>
      </c>
      <c r="R23" s="6">
        <f t="shared" si="1"/>
        <v>18.77</v>
      </c>
      <c r="S23" s="2"/>
    </row>
    <row r="24" spans="1:19" ht="28.5" x14ac:dyDescent="0.2">
      <c r="A24" s="20" t="s">
        <v>6</v>
      </c>
      <c r="B24" s="20" t="s">
        <v>51</v>
      </c>
      <c r="C24" s="21" t="s">
        <v>60</v>
      </c>
      <c r="D24" s="22" t="s">
        <v>59</v>
      </c>
      <c r="E24" s="29">
        <v>45124</v>
      </c>
      <c r="F24" s="29">
        <v>45124</v>
      </c>
      <c r="G24" s="22" t="s">
        <v>29</v>
      </c>
      <c r="H24" s="22"/>
      <c r="I24" s="22"/>
      <c r="J24" s="22"/>
      <c r="K24" s="22">
        <v>76</v>
      </c>
      <c r="L24" s="22"/>
      <c r="M24" s="22"/>
      <c r="N24" s="22"/>
      <c r="O24" s="22">
        <f t="shared" si="2"/>
        <v>76</v>
      </c>
      <c r="P24" s="22"/>
      <c r="Q24" s="22"/>
      <c r="R24" s="22">
        <f t="shared" si="1"/>
        <v>76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FB900F056F4B469116B9BE0C074B4D" ma:contentTypeVersion="18" ma:contentTypeDescription="Create a new document." ma:contentTypeScope="" ma:versionID="8c97ec53875187fcad713be58cd247e1">
  <xsd:schema xmlns:xsd="http://www.w3.org/2001/XMLSchema" xmlns:xs="http://www.w3.org/2001/XMLSchema" xmlns:p="http://schemas.microsoft.com/office/2006/metadata/properties" xmlns:ns1="http://schemas.microsoft.com/sharepoint/v3" xmlns:ns2="51e485ac-1da5-4550-a2b3-c6c09461ff45" xmlns:ns3="b2d4e085-ac36-4d6c-81b6-a086d6e27ca2" targetNamespace="http://schemas.microsoft.com/office/2006/metadata/properties" ma:root="true" ma:fieldsID="0bb6aab33f3fa146f9c999cfc348be76" ns1:_="" ns2:_="" ns3:_="">
    <xsd:import namespace="http://schemas.microsoft.com/sharepoint/v3"/>
    <xsd:import namespace="51e485ac-1da5-4550-a2b3-c6c09461ff45"/>
    <xsd:import namespace="b2d4e085-ac36-4d6c-81b6-a086d6e27ca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LengthInSecond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485ac-1da5-4550-a2b3-c6c09461ff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c27d27d3-46b3-40b9-afe7-3a549b099f6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4e085-ac36-4d6c-81b6-a086d6e27ca2" elementFormDefault="qualified">
    <xsd:import namespace="http://schemas.microsoft.com/office/2006/documentManagement/types"/>
    <xsd:import namespace="http://schemas.microsoft.com/office/infopath/2007/PartnerControls"/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51e485ac-1da5-4550-a2b3-c6c09461ff4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3C7822-1125-4650-A1EF-536689752C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e485ac-1da5-4550-a2b3-c6c09461ff45"/>
    <ds:schemaRef ds:uri="b2d4e085-ac36-4d6c-81b6-a086d6e27c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88FB9E-7AB9-4B80-8342-AA24518DA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488433-40BE-4FF9-B56D-E10771928419}">
  <ds:schemaRefs>
    <ds:schemaRef ds:uri="51e485ac-1da5-4550-a2b3-c6c09461ff45"/>
    <ds:schemaRef ds:uri="http://purl.org/dc/dcmitype/"/>
    <ds:schemaRef ds:uri="b2d4e085-ac36-4d6c-81b6-a086d6e27ca2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sharepoint/v3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Jul- Sep 2023</vt:lpstr>
    </vt:vector>
  </TitlesOfParts>
  <Manager/>
  <Company>Ontario Trillium Foundation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Mathani Balan</dc:creator>
  <cp:keywords/>
  <dc:description/>
  <cp:lastModifiedBy>Chris Shepherd</cp:lastModifiedBy>
  <cp:revision/>
  <dcterms:created xsi:type="dcterms:W3CDTF">2015-01-27T19:18:18Z</dcterms:created>
  <dcterms:modified xsi:type="dcterms:W3CDTF">2023-11-01T16:10:53Z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0x010100B0FB900F056F4B469116B9BE0C074B4D</vt:lpwstr>
  </property>
  <property fmtid="{D5CDD505-2E9C-101B-9397-08002B2CF9AE}" pid="3" name="MediaServiceImageTags">
    <vt:lpwstr/>
  </property>
</Properties>
</file>