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tfca-my.sharepoint.com/personal/cshepherd_otf_ca/Documents/OTF 2022/Website/ExpenseReports/"/>
    </mc:Choice>
  </mc:AlternateContent>
  <xr:revisionPtr revIDLastSave="117" documentId="8_{AC4067A1-C5C5-4FFC-8B02-915491F9E724}" xr6:coauthVersionLast="47" xr6:coauthVersionMax="47" xr10:uidLastSave="{8197A5A3-1D69-454B-878B-73748142BDED}"/>
  <bookViews>
    <workbookView xWindow="-120" yWindow="-120" windowWidth="29040" windowHeight="15840" xr2:uid="{00000000-000D-0000-FFFF-FFFF00000000}"/>
  </bookViews>
  <sheets>
    <sheet name="Q1 Apr-Jun 2022" sheetId="5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51" l="1"/>
  <c r="O4" i="51" s="1"/>
  <c r="R4" i="51" s="1"/>
  <c r="R3" i="51"/>
  <c r="R5" i="51"/>
  <c r="R7" i="51"/>
  <c r="R8" i="51"/>
  <c r="R9" i="51"/>
  <c r="R10" i="51"/>
  <c r="R11" i="51"/>
  <c r="R12" i="51"/>
  <c r="R13" i="51"/>
  <c r="R14" i="51"/>
  <c r="R15" i="51"/>
  <c r="R16" i="51"/>
  <c r="R17" i="51"/>
  <c r="R18" i="51"/>
  <c r="R19" i="51"/>
  <c r="R20" i="51"/>
  <c r="R21" i="51"/>
  <c r="R22" i="51"/>
  <c r="R23" i="51"/>
  <c r="O3" i="51"/>
  <c r="O5" i="51"/>
  <c r="O6" i="51"/>
  <c r="R6" i="51" s="1"/>
  <c r="O7" i="51"/>
  <c r="O8" i="51"/>
  <c r="O9" i="51"/>
  <c r="O10" i="51"/>
  <c r="O11" i="51"/>
  <c r="O12" i="51"/>
  <c r="O13" i="51"/>
  <c r="O14" i="51"/>
  <c r="O15" i="51"/>
  <c r="O16" i="51"/>
  <c r="O17" i="51"/>
  <c r="O18" i="51"/>
  <c r="O19" i="51"/>
  <c r="O20" i="51"/>
  <c r="O21" i="51"/>
  <c r="O22" i="51"/>
  <c r="O23" i="51"/>
  <c r="K4" i="51" l="1"/>
  <c r="K6" i="51"/>
  <c r="K14" i="51" l="1"/>
  <c r="O2" i="51"/>
  <c r="R2" i="5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Ishani Sandrabalan</author>
  </authors>
  <commentList>
    <comment ref="K2" authorId="0" shapeId="0" xr:uid="{279FCF6F-9C65-433A-8383-7F449702B94D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3" authorId="0" shapeId="0" xr:uid="{6DEC4809-3480-48AA-9F52-DFC3130AC572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" authorId="0" shapeId="0" xr:uid="{E9849FE9-481B-45D5-A42E-6603C8DCB126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Parking
mileage</t>
        </r>
      </text>
    </comment>
    <comment ref="K5" authorId="0" shapeId="0" xr:uid="{2653427E-4EBA-42BD-A10E-9FB058A52D1F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7" authorId="0" shapeId="0" xr:uid="{17321A94-BBD3-48DF-B2A7-DD8D2409AC42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8" authorId="0" shapeId="0" xr:uid="{C32D6C14-6DA6-4CAA-B546-F85BCE132B54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9" authorId="0" shapeId="0" xr:uid="{D97CB2FD-6986-498E-A5D3-B581FCD60336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0" authorId="0" shapeId="0" xr:uid="{5EBA208A-7DE1-407B-941B-23BA75D53179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1" authorId="0" shapeId="0" xr:uid="{1D755470-E63E-42F0-88D5-C8B0EBEA5A88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2" authorId="0" shapeId="0" xr:uid="{AD333CBB-34B7-4A70-8B58-116936978F53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K14" authorId="0" shapeId="0" xr:uid="{F3280642-9D1E-45FC-A45D-1B774DDD2DBC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Parking, Car rental</t>
        </r>
      </text>
    </comment>
    <comment ref="K16" authorId="0" shapeId="0" xr:uid="{071D3717-D89F-498A-8FD6-EF0ED7390505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8" authorId="0" shapeId="0" xr:uid="{0A4F7090-1E00-414B-873B-39A7C0272876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Train
</t>
        </r>
      </text>
    </comment>
    <comment ref="K21" authorId="0" shapeId="0" xr:uid="{0320F4FD-B56B-447D-B88A-33121F179CA6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2" authorId="0" shapeId="0" xr:uid="{15E91C05-E7D8-4646-BDB3-EC545B395FAC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3" authorId="0" shapeId="0" xr:uid="{DD825E59-F051-4C6E-BB70-388648030FE2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</commentList>
</comments>
</file>

<file path=xl/sharedStrings.xml><?xml version="1.0" encoding="utf-8"?>
<sst xmlns="http://schemas.openxmlformats.org/spreadsheetml/2006/main" count="128" uniqueCount="48">
  <si>
    <t xml:space="preserve">Destination </t>
  </si>
  <si>
    <t>TOTAL</t>
  </si>
  <si>
    <t>Toronto, ON</t>
  </si>
  <si>
    <t>Windsor, ON</t>
  </si>
  <si>
    <t>Sudbury, ON</t>
  </si>
  <si>
    <t>Barrie, ON</t>
  </si>
  <si>
    <t>Peterborough, ON</t>
  </si>
  <si>
    <t>Katharine Bambrick</t>
  </si>
  <si>
    <t>Mary Henein Thorn</t>
  </si>
  <si>
    <t>Rod Jackson</t>
  </si>
  <si>
    <t>Les Kariunas</t>
  </si>
  <si>
    <t>Matthew Bondy</t>
  </si>
  <si>
    <t>Peter Forsberg</t>
  </si>
  <si>
    <t>Donald MacKay</t>
  </si>
  <si>
    <t>Donna Maitland</t>
  </si>
  <si>
    <t>Ottawa,ON</t>
  </si>
  <si>
    <t>Andy Blenkarn</t>
  </si>
  <si>
    <t>Randi Ray</t>
  </si>
  <si>
    <t>Amber Joy Kouvalis</t>
  </si>
  <si>
    <t>Moshe Ronen</t>
  </si>
  <si>
    <t>Sherri Haigh</t>
  </si>
  <si>
    <t>Woodstock, ON</t>
  </si>
  <si>
    <t>Milton, ON</t>
  </si>
  <si>
    <t>Bracebridge, ON</t>
  </si>
  <si>
    <t>Thornhill,ON</t>
  </si>
  <si>
    <t>Nom</t>
  </si>
  <si>
    <t>Titre</t>
  </si>
  <si>
    <t>But</t>
  </si>
  <si>
    <t>But (détails)</t>
  </si>
  <si>
    <t>Date de début</t>
  </si>
  <si>
    <t>Date de fin</t>
  </si>
  <si>
    <t>Participants</t>
  </si>
  <si>
    <t>Autres participants</t>
  </si>
  <si>
    <t>Frais aériens</t>
  </si>
  <si>
    <t>Autre transport</t>
  </si>
  <si>
    <t>Hébergement</t>
  </si>
  <si>
    <t>Repas</t>
  </si>
  <si>
    <t>Frais accessoires</t>
  </si>
  <si>
    <t>TOTAL PARTIEL</t>
  </si>
  <si>
    <t>Accueil</t>
  </si>
  <si>
    <t>Autres dépenses</t>
  </si>
  <si>
    <t>Chef de la direction</t>
  </si>
  <si>
    <t>Déplacement pour assister à une réunion liée au secteur</t>
  </si>
  <si>
    <t>Déplacement pour assister à une réunion du conseil d'administration</t>
  </si>
  <si>
    <t>Membre du conseil d'administration</t>
  </si>
  <si>
    <t>Déplacement pour assister à une présentation d'octroi de subvention de la FTO</t>
  </si>
  <si>
    <t xml:space="preserve">Déplacement pour assister à la conférence des CEO - Philanthropic Foundations Canada (PFC) </t>
  </si>
  <si>
    <t xml:space="preserve">Déplacement pour assister à une réunion avec un membre du conseil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</si>
</sst>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[$-409]d\-mmm\-yy;@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398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0" fontId="4" fillId="2" borderId="1" xfId="0" applyFont="1" applyFill="1" applyBorder="1" applyAlignment="1">
      <alignment wrapText="1"/>
    </xf>
    <xf numFmtId="0" fontId="5" fillId="0" borderId="1" xfId="0" applyFont="1" applyFill="1" applyBorder="1"/>
    <xf numFmtId="0" fontId="5" fillId="0" borderId="0" xfId="0" applyFont="1" applyFill="1"/>
    <xf numFmtId="0" fontId="5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5" fillId="0" borderId="0" xfId="0" applyFont="1"/>
    <xf numFmtId="0" fontId="0" fillId="0" borderId="0" xfId="0" applyFont="1"/>
    <xf numFmtId="0" fontId="6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vertical="top"/>
    </xf>
    <xf numFmtId="0" fontId="6" fillId="0" borderId="1" xfId="0" applyFont="1" applyFill="1" applyBorder="1"/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wrapText="1"/>
    </xf>
    <xf numFmtId="164" fontId="4" fillId="3" borderId="1" xfId="1" applyFont="1" applyFill="1" applyBorder="1" applyAlignment="1">
      <alignment wrapText="1"/>
    </xf>
    <xf numFmtId="0" fontId="5" fillId="0" borderId="1" xfId="2" applyFont="1" applyBorder="1" applyAlignment="1">
      <alignment horizontal="left" vertical="top" wrapText="1"/>
    </xf>
    <xf numFmtId="0" fontId="5" fillId="4" borderId="1" xfId="0" applyFont="1" applyFill="1" applyBorder="1"/>
    <xf numFmtId="15" fontId="5" fillId="0" borderId="1" xfId="0" applyNumberFormat="1" applyFont="1" applyBorder="1"/>
    <xf numFmtId="15" fontId="5" fillId="0" borderId="1" xfId="0" applyNumberFormat="1" applyFont="1" applyFill="1" applyBorder="1"/>
  </cellXfs>
  <cellStyles count="3">
    <cellStyle name="Comma" xfId="1" builtinId="3"/>
    <cellStyle name="Normal" xfId="0" builtinId="0"/>
    <cellStyle name="Normal 2" xfId="2" xr:uid="{5E0B616D-C440-4BAC-9C89-A6AB4F33A4AC}"/>
  </cellStyles>
  <dxfs count="0"/>
  <tableStyles count="0" defaultTableStyle="TableStyleMedium2" defaultPivotStyle="PivotStyleLight16"/>
  <colors>
    <mruColors>
      <color rgb="FF007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B68C3-2AF7-4F99-8010-ACA02FF989A8}">
  <dimension ref="A1:R24"/>
  <sheetViews>
    <sheetView tabSelected="1" topLeftCell="D1" zoomScale="106" zoomScaleNormal="106" workbookViewId="0">
      <selection activeCell="I28" sqref="I28"/>
    </sheetView>
  </sheetViews>
  <sheetFormatPr defaultRowHeight="14.25" x14ac:dyDescent="0.2"/>
  <cols>
    <col min="1" max="1" width="16.125" bestFit="1" customWidth="1"/>
    <col min="2" max="2" width="16" bestFit="1" customWidth="1"/>
    <col min="3" max="3" width="63.625" customWidth="1"/>
    <col min="4" max="4" width="51.5" customWidth="1"/>
    <col min="5" max="5" width="11.5" bestFit="1" customWidth="1"/>
    <col min="6" max="6" width="11.25" bestFit="1" customWidth="1"/>
    <col min="7" max="7" width="15.5" bestFit="1" customWidth="1"/>
    <col min="8" max="8" width="11.25" customWidth="1"/>
    <col min="9" max="9" width="11.125" customWidth="1"/>
    <col min="11" max="11" width="13.5" customWidth="1"/>
    <col min="12" max="12" width="15.125" customWidth="1"/>
    <col min="14" max="14" width="11.5" customWidth="1"/>
    <col min="15" max="15" width="11" customWidth="1"/>
    <col min="16" max="16" width="11.625" customWidth="1"/>
  </cols>
  <sheetData>
    <row r="1" spans="1:18" s="9" customFormat="1" ht="42.75" x14ac:dyDescent="0.2">
      <c r="A1" s="1" t="s">
        <v>25</v>
      </c>
      <c r="B1" s="1" t="s">
        <v>26</v>
      </c>
      <c r="C1" s="1" t="s">
        <v>27</v>
      </c>
      <c r="D1" s="14" t="s">
        <v>28</v>
      </c>
      <c r="E1" s="15" t="s">
        <v>29</v>
      </c>
      <c r="F1" s="15" t="s">
        <v>30</v>
      </c>
      <c r="G1" s="16" t="s">
        <v>0</v>
      </c>
      <c r="H1" s="16" t="s">
        <v>31</v>
      </c>
      <c r="I1" s="16" t="s">
        <v>32</v>
      </c>
      <c r="J1" s="17" t="s">
        <v>33</v>
      </c>
      <c r="K1" s="17" t="s">
        <v>34</v>
      </c>
      <c r="L1" s="17" t="s">
        <v>35</v>
      </c>
      <c r="M1" s="16" t="s">
        <v>36</v>
      </c>
      <c r="N1" s="16" t="s">
        <v>37</v>
      </c>
      <c r="O1" s="16" t="s">
        <v>38</v>
      </c>
      <c r="P1" s="16" t="s">
        <v>39</v>
      </c>
      <c r="Q1" s="16" t="s">
        <v>40</v>
      </c>
      <c r="R1" s="16" t="s">
        <v>1</v>
      </c>
    </row>
    <row r="2" spans="1:18" s="8" customFormat="1" ht="12" x14ac:dyDescent="0.2">
      <c r="A2" s="7" t="s">
        <v>10</v>
      </c>
      <c r="B2" s="4" t="s">
        <v>44</v>
      </c>
      <c r="C2" s="6" t="s">
        <v>42</v>
      </c>
      <c r="D2" s="7" t="s">
        <v>45</v>
      </c>
      <c r="E2" s="20">
        <v>44659</v>
      </c>
      <c r="F2" s="20">
        <v>44659</v>
      </c>
      <c r="G2" s="7" t="s">
        <v>6</v>
      </c>
      <c r="H2" s="7"/>
      <c r="I2" s="10"/>
      <c r="J2" s="10"/>
      <c r="K2" s="10">
        <v>8.8000000000000007</v>
      </c>
      <c r="L2" s="10"/>
      <c r="M2" s="10"/>
      <c r="N2" s="10"/>
      <c r="O2" s="7">
        <f>SUM(J2:N2)</f>
        <v>8.8000000000000007</v>
      </c>
      <c r="P2" s="7"/>
      <c r="Q2" s="7"/>
      <c r="R2" s="7">
        <f>SUM(O2:Q2)</f>
        <v>8.8000000000000007</v>
      </c>
    </row>
    <row r="3" spans="1:18" s="8" customFormat="1" ht="16.5" customHeight="1" x14ac:dyDescent="0.2">
      <c r="A3" s="4" t="s">
        <v>7</v>
      </c>
      <c r="B3" s="18" t="s">
        <v>41</v>
      </c>
      <c r="C3" s="5" t="s">
        <v>42</v>
      </c>
      <c r="D3" s="5" t="s">
        <v>47</v>
      </c>
      <c r="E3" s="20">
        <v>44684</v>
      </c>
      <c r="F3" s="20">
        <v>44684</v>
      </c>
      <c r="G3" s="7" t="s">
        <v>22</v>
      </c>
      <c r="H3" s="7"/>
      <c r="I3" s="10"/>
      <c r="J3" s="10"/>
      <c r="K3" s="10">
        <v>69.599999999999994</v>
      </c>
      <c r="L3" s="10"/>
      <c r="M3" s="10"/>
      <c r="N3" s="10"/>
      <c r="O3" s="7">
        <f t="shared" ref="O3:O23" si="0">SUM(J3:N3)</f>
        <v>69.599999999999994</v>
      </c>
      <c r="P3" s="7"/>
      <c r="Q3" s="7"/>
      <c r="R3" s="7">
        <f t="shared" ref="R3:R23" si="1">SUM(O3:Q3)</f>
        <v>69.599999999999994</v>
      </c>
    </row>
    <row r="4" spans="1:18" s="3" customFormat="1" ht="12" x14ac:dyDescent="0.2">
      <c r="A4" s="4" t="s">
        <v>7</v>
      </c>
      <c r="B4" s="18" t="s">
        <v>41</v>
      </c>
      <c r="C4" s="5" t="s">
        <v>42</v>
      </c>
      <c r="D4" s="5" t="s">
        <v>47</v>
      </c>
      <c r="E4" s="21">
        <v>44686</v>
      </c>
      <c r="F4" s="21">
        <v>44687</v>
      </c>
      <c r="G4" s="2" t="s">
        <v>3</v>
      </c>
      <c r="H4" s="2"/>
      <c r="I4" s="13"/>
      <c r="J4" s="13"/>
      <c r="K4" s="13">
        <f>13.27+126.4</f>
        <v>139.67000000000002</v>
      </c>
      <c r="L4" s="13">
        <f>140+5.6</f>
        <v>145.6</v>
      </c>
      <c r="M4" s="13">
        <v>19.91</v>
      </c>
      <c r="N4" s="13"/>
      <c r="O4" s="2">
        <f t="shared" si="0"/>
        <v>305.18</v>
      </c>
      <c r="P4" s="2"/>
      <c r="Q4" s="2"/>
      <c r="R4" s="2">
        <f t="shared" si="1"/>
        <v>305.18</v>
      </c>
    </row>
    <row r="5" spans="1:18" s="8" customFormat="1" ht="12" x14ac:dyDescent="0.2">
      <c r="A5" s="4" t="s">
        <v>7</v>
      </c>
      <c r="B5" s="18" t="s">
        <v>41</v>
      </c>
      <c r="C5" s="5" t="s">
        <v>42</v>
      </c>
      <c r="D5" s="5" t="s">
        <v>47</v>
      </c>
      <c r="E5" s="21">
        <v>44687</v>
      </c>
      <c r="F5" s="21">
        <v>44687</v>
      </c>
      <c r="G5" s="7" t="s">
        <v>21</v>
      </c>
      <c r="H5" s="7"/>
      <c r="I5" s="10"/>
      <c r="J5" s="10"/>
      <c r="K5" s="10">
        <v>129.6</v>
      </c>
      <c r="L5" s="10"/>
      <c r="M5" s="10">
        <v>19.91</v>
      </c>
      <c r="N5" s="10"/>
      <c r="O5" s="7">
        <f t="shared" si="0"/>
        <v>149.51</v>
      </c>
      <c r="P5" s="7"/>
      <c r="Q5" s="7"/>
      <c r="R5" s="7">
        <f t="shared" si="1"/>
        <v>149.51</v>
      </c>
    </row>
    <row r="6" spans="1:18" s="8" customFormat="1" ht="12" x14ac:dyDescent="0.2">
      <c r="A6" s="4" t="s">
        <v>7</v>
      </c>
      <c r="B6" s="18" t="s">
        <v>41</v>
      </c>
      <c r="C6" s="19" t="s">
        <v>46</v>
      </c>
      <c r="D6" s="19" t="s">
        <v>46</v>
      </c>
      <c r="E6" s="20">
        <v>44690</v>
      </c>
      <c r="F6" s="20">
        <v>44691</v>
      </c>
      <c r="G6" s="7" t="s">
        <v>15</v>
      </c>
      <c r="H6" s="7"/>
      <c r="I6" s="10"/>
      <c r="J6" s="10">
        <v>557.25</v>
      </c>
      <c r="K6" s="10">
        <f>45.2+93.45+51.33</f>
        <v>189.98000000000002</v>
      </c>
      <c r="L6" s="10">
        <v>514.41</v>
      </c>
      <c r="M6" s="10">
        <v>30.97</v>
      </c>
      <c r="N6" s="10"/>
      <c r="O6" s="7">
        <f t="shared" si="0"/>
        <v>1292.6099999999999</v>
      </c>
      <c r="P6" s="7"/>
      <c r="Q6" s="7"/>
      <c r="R6" s="7">
        <f t="shared" si="1"/>
        <v>1292.6099999999999</v>
      </c>
    </row>
    <row r="7" spans="1:18" s="8" customFormat="1" ht="12" x14ac:dyDescent="0.2">
      <c r="A7" s="4" t="s">
        <v>7</v>
      </c>
      <c r="B7" s="18" t="s">
        <v>41</v>
      </c>
      <c r="C7" s="5" t="s">
        <v>42</v>
      </c>
      <c r="D7" s="5" t="s">
        <v>47</v>
      </c>
      <c r="E7" s="20">
        <v>44707</v>
      </c>
      <c r="F7" s="20">
        <v>44707</v>
      </c>
      <c r="G7" s="7" t="s">
        <v>5</v>
      </c>
      <c r="H7" s="7"/>
      <c r="I7" s="10"/>
      <c r="J7" s="10"/>
      <c r="K7" s="10">
        <v>54.4</v>
      </c>
      <c r="L7" s="10"/>
      <c r="M7" s="10">
        <v>19.91</v>
      </c>
      <c r="N7" s="10"/>
      <c r="O7" s="7">
        <f t="shared" si="0"/>
        <v>74.31</v>
      </c>
      <c r="P7" s="7"/>
      <c r="Q7" s="7"/>
      <c r="R7" s="7">
        <f t="shared" si="1"/>
        <v>74.31</v>
      </c>
    </row>
    <row r="8" spans="1:18" s="8" customFormat="1" ht="12" x14ac:dyDescent="0.2">
      <c r="A8" s="4" t="s">
        <v>7</v>
      </c>
      <c r="B8" s="18" t="s">
        <v>41</v>
      </c>
      <c r="C8" s="5" t="s">
        <v>42</v>
      </c>
      <c r="D8" s="5" t="s">
        <v>47</v>
      </c>
      <c r="E8" s="20">
        <v>44707</v>
      </c>
      <c r="F8" s="20">
        <v>44708</v>
      </c>
      <c r="G8" s="7" t="s">
        <v>4</v>
      </c>
      <c r="H8" s="7"/>
      <c r="I8" s="10"/>
      <c r="J8" s="10"/>
      <c r="K8" s="10">
        <v>114.4</v>
      </c>
      <c r="L8" s="10">
        <v>166</v>
      </c>
      <c r="M8" s="10">
        <v>19.91</v>
      </c>
      <c r="N8" s="10"/>
      <c r="O8" s="7">
        <f t="shared" si="0"/>
        <v>300.31</v>
      </c>
      <c r="P8" s="7"/>
      <c r="Q8" s="7"/>
      <c r="R8" s="7">
        <f t="shared" si="1"/>
        <v>300.31</v>
      </c>
    </row>
    <row r="9" spans="1:18" s="8" customFormat="1" ht="12" x14ac:dyDescent="0.2">
      <c r="A9" s="4" t="s">
        <v>7</v>
      </c>
      <c r="B9" s="18" t="s">
        <v>41</v>
      </c>
      <c r="C9" s="5" t="s">
        <v>42</v>
      </c>
      <c r="D9" s="5" t="s">
        <v>47</v>
      </c>
      <c r="E9" s="20">
        <v>44708</v>
      </c>
      <c r="F9" s="20">
        <v>44708</v>
      </c>
      <c r="G9" s="7" t="s">
        <v>23</v>
      </c>
      <c r="H9" s="7"/>
      <c r="I9" s="10"/>
      <c r="J9" s="10"/>
      <c r="K9" s="10">
        <v>184</v>
      </c>
      <c r="L9" s="10"/>
      <c r="M9" s="10"/>
      <c r="N9" s="10"/>
      <c r="O9" s="7">
        <f t="shared" si="0"/>
        <v>184</v>
      </c>
      <c r="P9" s="7"/>
      <c r="Q9" s="7"/>
      <c r="R9" s="7">
        <f t="shared" si="1"/>
        <v>184</v>
      </c>
    </row>
    <row r="10" spans="1:18" s="8" customFormat="1" ht="12" x14ac:dyDescent="0.2">
      <c r="A10" s="4" t="s">
        <v>7</v>
      </c>
      <c r="B10" s="18" t="s">
        <v>41</v>
      </c>
      <c r="C10" s="5" t="s">
        <v>42</v>
      </c>
      <c r="D10" s="5" t="s">
        <v>47</v>
      </c>
      <c r="E10" s="20">
        <v>44718</v>
      </c>
      <c r="F10" s="20">
        <v>44718</v>
      </c>
      <c r="G10" s="7" t="s">
        <v>2</v>
      </c>
      <c r="H10" s="7"/>
      <c r="I10" s="10"/>
      <c r="J10" s="10"/>
      <c r="K10" s="10">
        <v>12.8</v>
      </c>
      <c r="L10" s="10"/>
      <c r="M10" s="10"/>
      <c r="N10" s="10"/>
      <c r="O10" s="7">
        <f t="shared" si="0"/>
        <v>12.8</v>
      </c>
      <c r="P10" s="7"/>
      <c r="Q10" s="7"/>
      <c r="R10" s="7">
        <f t="shared" si="1"/>
        <v>12.8</v>
      </c>
    </row>
    <row r="11" spans="1:18" s="8" customFormat="1" ht="12" x14ac:dyDescent="0.2">
      <c r="A11" s="4" t="s">
        <v>7</v>
      </c>
      <c r="B11" s="18" t="s">
        <v>41</v>
      </c>
      <c r="C11" s="5" t="s">
        <v>42</v>
      </c>
      <c r="D11" s="5" t="s">
        <v>47</v>
      </c>
      <c r="E11" s="20">
        <v>44721</v>
      </c>
      <c r="F11" s="20">
        <v>44721</v>
      </c>
      <c r="G11" s="7" t="s">
        <v>24</v>
      </c>
      <c r="H11" s="7"/>
      <c r="I11" s="10"/>
      <c r="J11" s="10"/>
      <c r="K11" s="10">
        <v>13.6</v>
      </c>
      <c r="L11" s="10"/>
      <c r="M11" s="10"/>
      <c r="N11" s="10"/>
      <c r="O11" s="7">
        <f t="shared" si="0"/>
        <v>13.6</v>
      </c>
      <c r="P11" s="7"/>
      <c r="Q11" s="7"/>
      <c r="R11" s="7">
        <f t="shared" si="1"/>
        <v>13.6</v>
      </c>
    </row>
    <row r="12" spans="1:18" s="8" customFormat="1" ht="12" x14ac:dyDescent="0.2">
      <c r="A12" s="7" t="s">
        <v>11</v>
      </c>
      <c r="B12" s="4" t="s">
        <v>44</v>
      </c>
      <c r="C12" s="5" t="s">
        <v>43</v>
      </c>
      <c r="D12" s="5" t="s">
        <v>43</v>
      </c>
      <c r="E12" s="20">
        <v>44727</v>
      </c>
      <c r="F12" s="20">
        <v>44728</v>
      </c>
      <c r="G12" s="7" t="s">
        <v>2</v>
      </c>
      <c r="H12" s="7"/>
      <c r="I12" s="10"/>
      <c r="J12" s="10"/>
      <c r="K12" s="10">
        <v>74.400000000000006</v>
      </c>
      <c r="L12" s="10"/>
      <c r="M12" s="10"/>
      <c r="N12" s="10"/>
      <c r="O12" s="7">
        <f t="shared" si="0"/>
        <v>74.400000000000006</v>
      </c>
      <c r="P12" s="7"/>
      <c r="Q12" s="7"/>
      <c r="R12" s="7">
        <f t="shared" si="1"/>
        <v>74.400000000000006</v>
      </c>
    </row>
    <row r="13" spans="1:18" s="8" customFormat="1" ht="12" x14ac:dyDescent="0.2">
      <c r="A13" s="4" t="s">
        <v>7</v>
      </c>
      <c r="B13" s="18" t="s">
        <v>41</v>
      </c>
      <c r="C13" s="5" t="s">
        <v>43</v>
      </c>
      <c r="D13" s="5" t="s">
        <v>43</v>
      </c>
      <c r="E13" s="20">
        <v>44727</v>
      </c>
      <c r="F13" s="20">
        <v>44728</v>
      </c>
      <c r="G13" s="7" t="s">
        <v>2</v>
      </c>
      <c r="H13" s="7"/>
      <c r="I13" s="10"/>
      <c r="J13" s="10"/>
      <c r="K13" s="10"/>
      <c r="L13" s="10">
        <v>213.2</v>
      </c>
      <c r="M13" s="10"/>
      <c r="N13" s="10"/>
      <c r="O13" s="7">
        <f t="shared" si="0"/>
        <v>213.2</v>
      </c>
      <c r="P13" s="7"/>
      <c r="Q13" s="7"/>
      <c r="R13" s="7">
        <f t="shared" si="1"/>
        <v>213.2</v>
      </c>
    </row>
    <row r="14" spans="1:18" s="8" customFormat="1" ht="12" x14ac:dyDescent="0.2">
      <c r="A14" s="7" t="s">
        <v>14</v>
      </c>
      <c r="B14" s="4" t="s">
        <v>44</v>
      </c>
      <c r="C14" s="5" t="s">
        <v>43</v>
      </c>
      <c r="D14" s="5" t="s">
        <v>43</v>
      </c>
      <c r="E14" s="20">
        <v>44727</v>
      </c>
      <c r="F14" s="20">
        <v>44728</v>
      </c>
      <c r="G14" s="7" t="s">
        <v>2</v>
      </c>
      <c r="H14" s="7"/>
      <c r="I14" s="10"/>
      <c r="J14" s="10"/>
      <c r="K14" s="10">
        <f>48+112.38</f>
        <v>160.38</v>
      </c>
      <c r="L14" s="10">
        <v>213.2</v>
      </c>
      <c r="M14" s="10"/>
      <c r="N14" s="10"/>
      <c r="O14" s="7">
        <f t="shared" si="0"/>
        <v>373.58</v>
      </c>
      <c r="P14" s="7"/>
      <c r="Q14" s="7"/>
      <c r="R14" s="7">
        <f t="shared" si="1"/>
        <v>373.58</v>
      </c>
    </row>
    <row r="15" spans="1:18" s="8" customFormat="1" ht="12" x14ac:dyDescent="0.2">
      <c r="A15" s="7" t="s">
        <v>16</v>
      </c>
      <c r="B15" s="4" t="s">
        <v>44</v>
      </c>
      <c r="C15" s="5" t="s">
        <v>43</v>
      </c>
      <c r="D15" s="5" t="s">
        <v>43</v>
      </c>
      <c r="E15" s="20">
        <v>44727</v>
      </c>
      <c r="F15" s="20">
        <v>44728</v>
      </c>
      <c r="G15" s="7" t="s">
        <v>2</v>
      </c>
      <c r="H15" s="7"/>
      <c r="I15" s="10"/>
      <c r="J15" s="10"/>
      <c r="K15" s="10"/>
      <c r="L15" s="10">
        <v>213.2</v>
      </c>
      <c r="M15" s="10"/>
      <c r="N15" s="10"/>
      <c r="O15" s="7">
        <f t="shared" si="0"/>
        <v>213.2</v>
      </c>
      <c r="P15" s="7"/>
      <c r="Q15" s="7"/>
      <c r="R15" s="7">
        <f t="shared" si="1"/>
        <v>213.2</v>
      </c>
    </row>
    <row r="16" spans="1:18" s="8" customFormat="1" ht="12" x14ac:dyDescent="0.2">
      <c r="A16" s="7" t="s">
        <v>12</v>
      </c>
      <c r="B16" s="4" t="s">
        <v>44</v>
      </c>
      <c r="C16" s="5" t="s">
        <v>43</v>
      </c>
      <c r="D16" s="5" t="s">
        <v>43</v>
      </c>
      <c r="E16" s="20">
        <v>44727</v>
      </c>
      <c r="F16" s="20">
        <v>44728</v>
      </c>
      <c r="G16" s="7" t="s">
        <v>2</v>
      </c>
      <c r="H16" s="7"/>
      <c r="I16" s="7"/>
      <c r="J16" s="7"/>
      <c r="K16" s="7">
        <v>48</v>
      </c>
      <c r="L16" s="7">
        <v>213.2</v>
      </c>
      <c r="M16" s="7"/>
      <c r="N16" s="7"/>
      <c r="O16" s="7">
        <f t="shared" si="0"/>
        <v>261.2</v>
      </c>
      <c r="P16" s="7"/>
      <c r="Q16" s="7"/>
      <c r="R16" s="7">
        <f t="shared" si="1"/>
        <v>261.2</v>
      </c>
    </row>
    <row r="17" spans="1:18" s="8" customFormat="1" ht="12" x14ac:dyDescent="0.2">
      <c r="A17" s="7" t="s">
        <v>17</v>
      </c>
      <c r="B17" s="4" t="s">
        <v>44</v>
      </c>
      <c r="C17" s="5" t="s">
        <v>43</v>
      </c>
      <c r="D17" s="5" t="s">
        <v>43</v>
      </c>
      <c r="E17" s="20">
        <v>44727</v>
      </c>
      <c r="F17" s="20">
        <v>44728</v>
      </c>
      <c r="G17" s="7" t="s">
        <v>2</v>
      </c>
      <c r="H17" s="7"/>
      <c r="I17" s="7"/>
      <c r="J17" s="7"/>
      <c r="K17" s="7"/>
      <c r="L17" s="7">
        <v>213.2</v>
      </c>
      <c r="M17" s="7"/>
      <c r="N17" s="7"/>
      <c r="O17" s="7">
        <f t="shared" si="0"/>
        <v>213.2</v>
      </c>
      <c r="P17" s="7"/>
      <c r="Q17" s="7"/>
      <c r="R17" s="7">
        <f t="shared" si="1"/>
        <v>213.2</v>
      </c>
    </row>
    <row r="18" spans="1:18" s="8" customFormat="1" ht="12" x14ac:dyDescent="0.2">
      <c r="A18" s="7" t="s">
        <v>8</v>
      </c>
      <c r="B18" s="4" t="s">
        <v>44</v>
      </c>
      <c r="C18" s="5" t="s">
        <v>43</v>
      </c>
      <c r="D18" s="5" t="s">
        <v>43</v>
      </c>
      <c r="E18" s="20">
        <v>44727</v>
      </c>
      <c r="F18" s="20">
        <v>44728</v>
      </c>
      <c r="G18" s="7" t="s">
        <v>2</v>
      </c>
      <c r="H18" s="7"/>
      <c r="I18" s="7"/>
      <c r="J18" s="7"/>
      <c r="K18" s="7">
        <v>70</v>
      </c>
      <c r="L18" s="7">
        <v>213.2</v>
      </c>
      <c r="M18" s="7"/>
      <c r="N18" s="7"/>
      <c r="O18" s="7">
        <f t="shared" si="0"/>
        <v>283.2</v>
      </c>
      <c r="P18" s="7"/>
      <c r="Q18" s="7"/>
      <c r="R18" s="7">
        <f t="shared" si="1"/>
        <v>283.2</v>
      </c>
    </row>
    <row r="19" spans="1:18" s="8" customFormat="1" ht="12" x14ac:dyDescent="0.2">
      <c r="A19" s="10" t="s">
        <v>18</v>
      </c>
      <c r="B19" s="4" t="s">
        <v>44</v>
      </c>
      <c r="C19" s="5" t="s">
        <v>43</v>
      </c>
      <c r="D19" s="5" t="s">
        <v>43</v>
      </c>
      <c r="E19" s="20">
        <v>44727</v>
      </c>
      <c r="F19" s="20">
        <v>44728</v>
      </c>
      <c r="G19" s="7" t="s">
        <v>2</v>
      </c>
      <c r="H19" s="7"/>
      <c r="I19" s="7"/>
      <c r="J19" s="7">
        <v>478</v>
      </c>
      <c r="K19" s="7"/>
      <c r="L19" s="7">
        <v>213.2</v>
      </c>
      <c r="M19" s="7"/>
      <c r="N19" s="7"/>
      <c r="O19" s="7">
        <f t="shared" si="0"/>
        <v>691.2</v>
      </c>
      <c r="P19" s="7"/>
      <c r="Q19" s="7"/>
      <c r="R19" s="7">
        <f t="shared" si="1"/>
        <v>691.2</v>
      </c>
    </row>
    <row r="20" spans="1:18" s="8" customFormat="1" ht="12" x14ac:dyDescent="0.2">
      <c r="A20" s="7" t="s">
        <v>13</v>
      </c>
      <c r="B20" s="4" t="s">
        <v>44</v>
      </c>
      <c r="C20" s="5" t="s">
        <v>43</v>
      </c>
      <c r="D20" s="5" t="s">
        <v>43</v>
      </c>
      <c r="E20" s="20">
        <v>44727</v>
      </c>
      <c r="F20" s="20">
        <v>44728</v>
      </c>
      <c r="G20" s="7" t="s">
        <v>2</v>
      </c>
      <c r="H20" s="7"/>
      <c r="I20" s="7"/>
      <c r="J20" s="7"/>
      <c r="K20" s="7"/>
      <c r="L20" s="7">
        <v>213.2</v>
      </c>
      <c r="M20" s="7"/>
      <c r="N20" s="7"/>
      <c r="O20" s="7">
        <f t="shared" si="0"/>
        <v>213.2</v>
      </c>
      <c r="P20" s="7"/>
      <c r="Q20" s="7"/>
      <c r="R20" s="7">
        <f t="shared" si="1"/>
        <v>213.2</v>
      </c>
    </row>
    <row r="21" spans="1:18" s="8" customFormat="1" ht="12" x14ac:dyDescent="0.2">
      <c r="A21" s="11" t="s">
        <v>19</v>
      </c>
      <c r="B21" s="4" t="s">
        <v>44</v>
      </c>
      <c r="C21" s="5" t="s">
        <v>43</v>
      </c>
      <c r="D21" s="5" t="s">
        <v>43</v>
      </c>
      <c r="E21" s="20">
        <v>44727</v>
      </c>
      <c r="F21" s="20">
        <v>44728</v>
      </c>
      <c r="G21" s="7" t="s">
        <v>2</v>
      </c>
      <c r="H21" s="7"/>
      <c r="I21" s="7"/>
      <c r="J21" s="7"/>
      <c r="K21" s="7">
        <v>48</v>
      </c>
      <c r="L21" s="7">
        <v>213.2</v>
      </c>
      <c r="M21" s="7"/>
      <c r="N21" s="7"/>
      <c r="O21" s="7">
        <f t="shared" si="0"/>
        <v>261.2</v>
      </c>
      <c r="P21" s="7"/>
      <c r="Q21" s="7"/>
      <c r="R21" s="7">
        <f t="shared" si="1"/>
        <v>261.2</v>
      </c>
    </row>
    <row r="22" spans="1:18" s="8" customFormat="1" ht="12" x14ac:dyDescent="0.2">
      <c r="A22" s="11" t="s">
        <v>9</v>
      </c>
      <c r="B22" s="4" t="s">
        <v>44</v>
      </c>
      <c r="C22" s="5" t="s">
        <v>43</v>
      </c>
      <c r="D22" s="5" t="s">
        <v>43</v>
      </c>
      <c r="E22" s="20">
        <v>44727</v>
      </c>
      <c r="F22" s="20">
        <v>44728</v>
      </c>
      <c r="G22" s="7" t="s">
        <v>2</v>
      </c>
      <c r="H22" s="7"/>
      <c r="I22" s="7"/>
      <c r="J22" s="7"/>
      <c r="K22" s="7">
        <v>48</v>
      </c>
      <c r="L22" s="7">
        <v>213.2</v>
      </c>
      <c r="M22" s="7"/>
      <c r="N22" s="7"/>
      <c r="O22" s="7">
        <f t="shared" si="0"/>
        <v>261.2</v>
      </c>
      <c r="P22" s="7"/>
      <c r="Q22" s="7"/>
      <c r="R22" s="7">
        <f t="shared" si="1"/>
        <v>261.2</v>
      </c>
    </row>
    <row r="23" spans="1:18" s="8" customFormat="1" ht="12" x14ac:dyDescent="0.2">
      <c r="A23" s="12" t="s">
        <v>20</v>
      </c>
      <c r="B23" s="4" t="s">
        <v>44</v>
      </c>
      <c r="C23" s="5" t="s">
        <v>43</v>
      </c>
      <c r="D23" s="5" t="s">
        <v>43</v>
      </c>
      <c r="E23" s="20">
        <v>44727</v>
      </c>
      <c r="F23" s="20">
        <v>44728</v>
      </c>
      <c r="G23" s="7" t="s">
        <v>2</v>
      </c>
      <c r="H23" s="7"/>
      <c r="I23" s="7"/>
      <c r="J23" s="7"/>
      <c r="K23" s="7">
        <v>48</v>
      </c>
      <c r="L23" s="7">
        <v>213.2</v>
      </c>
      <c r="M23" s="7"/>
      <c r="N23" s="7"/>
      <c r="O23" s="7">
        <f t="shared" si="0"/>
        <v>261.2</v>
      </c>
      <c r="P23" s="7"/>
      <c r="Q23" s="7"/>
      <c r="R23" s="7">
        <f t="shared" si="1"/>
        <v>261.2</v>
      </c>
    </row>
    <row r="24" spans="1:18" s="8" customFormat="1" ht="12" x14ac:dyDescent="0.2"/>
  </sheetData>
  <pageMargins left="0.7" right="0.7" top="0.75" bottom="0.75" header="0.3" footer="0.3"/>
  <pageSetup orientation="portrait" horizontalDpi="0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D93CE9CF4EC645B30AB9E5E5F5B163" ma:contentTypeVersion="8" ma:contentTypeDescription="Create a new document." ma:contentTypeScope="" ma:versionID="f0fac440d350e211fdd62b9ed7f2626d">
  <xsd:schema xmlns:xsd="http://www.w3.org/2001/XMLSchema" xmlns:xs="http://www.w3.org/2001/XMLSchema" xmlns:p="http://schemas.microsoft.com/office/2006/metadata/properties" xmlns:ns3="b4a9beac-0dde-4b56-b66f-3501d8afe7b0" xmlns:ns4="d5dbf3c4-6351-4866-a970-b781b46e3fc5" targetNamespace="http://schemas.microsoft.com/office/2006/metadata/properties" ma:root="true" ma:fieldsID="3c9319a014e87bdfcf2cd86da56521ab" ns3:_="" ns4:_="">
    <xsd:import namespace="b4a9beac-0dde-4b56-b66f-3501d8afe7b0"/>
    <xsd:import namespace="d5dbf3c4-6351-4866-a970-b781b46e3f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a9beac-0dde-4b56-b66f-3501d8afe7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dbf3c4-6351-4866-a970-b781b46e3fc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55CAA8-C9A1-423D-B5D3-F298844608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a9beac-0dde-4b56-b66f-3501d8afe7b0"/>
    <ds:schemaRef ds:uri="d5dbf3c4-6351-4866-a970-b781b46e3f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88FB9E-7AB9-4B80-8342-AA24518DA8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488433-40BE-4FF9-B56D-E1077192841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b4a9beac-0dde-4b56-b66f-3501d8afe7b0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d5dbf3c4-6351-4866-a970-b781b46e3fc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Q1 Apr-Jun 2022</vt:lpstr>
    </vt:vector>
  </TitlesOfParts>
  <Company>Ontario Trillium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Mathani Balan</dc:creator>
  <cp:lastModifiedBy>Chris Shepherd</cp:lastModifiedBy>
  <cp:lastPrinted>2020-04-25T01:21:31Z</cp:lastPrinted>
  <dcterms:created xsi:type="dcterms:W3CDTF">2015-01-27T19:18:18Z</dcterms:created>
  <dcterms:modified xsi:type="dcterms:W3CDTF">2022-08-02T16:22:12Z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0x0101003FD93CE9CF4EC645B30AB9E5E5F5B163</vt:lpwstr>
  </property>
</Properties>
</file>