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871" yWindow="57556" windowWidth="28500" windowHeight="9030" firstSheet="1" activeTab="1"/>
  </bookViews>
  <sheets>
    <sheet name="Budget Ref" sheetId="1" state="hidden" r:id="rId1"/>
    <sheet name="Exemple de Plan de projet" sheetId="2" r:id="rId2"/>
    <sheet name="Exemple de budget" sheetId="3" r:id="rId3"/>
  </sheets>
  <definedNames>
    <definedName name="_xlnm.Print_Area" localSheetId="2">'Exemple de budget'!#REF!</definedName>
    <definedName name="_xlnm.Print_Area" localSheetId="1">'Exemple de Plan de projet'!$A:$I</definedName>
    <definedName name="Z_00C835BB_4EF1_488A_9338_8787DC29E2CA_.wvu.PrintArea" localSheetId="2" hidden="1">'Exemple de budget'!#REF!</definedName>
    <definedName name="Z_00C835BB_4EF1_488A_9338_8787DC29E2CA_.wvu.PrintArea" localSheetId="1" hidden="1">'Exemple de Plan de projet'!#REF!</definedName>
  </definedNames>
  <calcPr fullCalcOnLoad="1"/>
</workbook>
</file>

<file path=xl/sharedStrings.xml><?xml version="1.0" encoding="utf-8"?>
<sst xmlns="http://schemas.openxmlformats.org/spreadsheetml/2006/main" count="261" uniqueCount="144">
  <si>
    <t>ANNÉE</t>
  </si>
  <si>
    <t>CATÉGORIE</t>
  </si>
  <si>
    <t>QUELLES SONT VOS ACTIVITÉS PRINCIPALES?</t>
  </si>
  <si>
    <t>QUAND L’ACTIVITÉ SE DÉROULERA-T-ELLE?</t>
  </si>
  <si>
    <t xml:space="preserve">AUTRES RESSOURCES </t>
  </si>
  <si>
    <t>Au cours de quelles années votre activité se déroulera-t-elle?</t>
  </si>
  <si>
    <t xml:space="preserve">Choisissez le type d’activité. </t>
  </si>
  <si>
    <t xml:space="preserve">Durant quels mois de l’année cette activité se déroulera-t-elle? </t>
  </si>
  <si>
    <t>Choisissez les ressources nécessaires pour réaliser cette activité.</t>
  </si>
  <si>
    <t xml:space="preserve">Ajoutez des notes ou détails sur les ressources requises, qui vous aideront à élaborer le budget. </t>
  </si>
  <si>
    <t xml:space="preserve">Dépenses de projet </t>
  </si>
  <si>
    <t xml:space="preserve">Renforcement de la capacité </t>
  </si>
  <si>
    <t>Administration</t>
  </si>
  <si>
    <t>TOTAL</t>
  </si>
  <si>
    <t xml:space="preserve">Montant de la demande  Année 1 </t>
  </si>
  <si>
    <t>Utilisez cette colonne pour donner plus de détails ou de calculs concernant la dépense de cette ligne.</t>
  </si>
  <si>
    <t>Catégorie budgétaire</t>
  </si>
  <si>
    <t>Renforcement de la capacité</t>
  </si>
  <si>
    <t xml:space="preserve">Personnel </t>
  </si>
  <si>
    <t>Espace</t>
  </si>
  <si>
    <t>Transport</t>
  </si>
  <si>
    <t>Nourriture</t>
  </si>
  <si>
    <t>Imprévus</t>
  </si>
  <si>
    <t>Autre</t>
  </si>
  <si>
    <t xml:space="preserve">Exemple de Plan de projet </t>
  </si>
  <si>
    <t>QUELLE EST LA FRÉQUENCE DE L’ACTIVITÉ?</t>
  </si>
  <si>
    <t>COMBIEN D’ADULTES?</t>
  </si>
  <si>
    <t>RESSOURCES</t>
  </si>
  <si>
    <t xml:space="preserve">Énumérez les activités principales de votre projet. Utilisez une rangée par activité.
Incluez les choses que vous ferez pour vous préparer à réaliser votre projet. P. ex. : Concevoir le programme. 
Incluez les activités que vous offrirez aux parents, tuteurs ou personnes responsables. P. ex. : Offrir des ateliers.
Énumérez les activités dans l’ordre où elles se dérouleront. 
</t>
  </si>
  <si>
    <t>À quelle fréquence cette activité se déroulera-t-elle au cours d’une année?  P. ex., chaque semaine, chaque mois, une fois par année, etc.</t>
  </si>
  <si>
    <t>Selon vos attentes, combien de parents, tuteurs ou personnes responsables participeront à cette activité?</t>
  </si>
  <si>
    <t xml:space="preserve"> Recrutement | Sensibilisation</t>
  </si>
  <si>
    <t>Sensibiliser les parents, tuteurs et personnes responsables de Brampton (tous de la diaspora africaine), en commençant par les organismes qui nous sont familiers dans nos communautés.</t>
  </si>
  <si>
    <t>Août - Septembre</t>
  </si>
  <si>
    <t xml:space="preserve">Deux jours par semaine durant cette période. </t>
  </si>
  <si>
    <t xml:space="preserve">Mis à jour la liste de partenaires 
Info sur le contexte du projet 
Coordonnateur de projet qui dirigera
</t>
  </si>
  <si>
    <t>Élaboration des ressources</t>
  </si>
  <si>
    <t xml:space="preserve">Concevoir le contenu du programme de soutien aux parents et familles.
Dans l'Année 1, faire une évaluation des besoins et élaborer un plan pour les séances hebdomadaires (sujets, conférenciers, ce que nous utiliserons, etc.) </t>
  </si>
  <si>
    <t>Août - Octobre</t>
  </si>
  <si>
    <t xml:space="preserve">Ne s’applique pas </t>
  </si>
  <si>
    <t>Exemples d’autres ressources/programmes</t>
  </si>
  <si>
    <t>Ateliers | Séances en groupe</t>
  </si>
  <si>
    <t>Activité d'ateliers de groupe : Offrir des rencontres de parents et de familles. Nous voulons intégrer l'alimentation, l'apprentissage et des discussions informelles dans la formule des séances. Nous partagerons un repas.</t>
  </si>
  <si>
    <t>Octobre - Mars</t>
  </si>
  <si>
    <t>Deux fois par mois - 12 rassemblements au total.</t>
  </si>
  <si>
    <t>10 à 15 femmes et leurs enfants</t>
  </si>
  <si>
    <t>Cahiers, stylos, documents de cours
Conférenciers</t>
  </si>
  <si>
    <t>Mentorat | Encadrement de groupe</t>
  </si>
  <si>
    <t xml:space="preserve">Mentorat de groupe : Des groupes de soutien aux parents du quartier se rencontreront seuls et s'appuieront mutuellement au besoin relativement à la garde d'enfants, à des rendez-vous, à des conseils et à des ressources du quartier. </t>
  </si>
  <si>
    <t>Octobre - Mai</t>
  </si>
  <si>
    <t>Au moins une fois par mois jusqu'à mai, et au besoin par la suite.</t>
  </si>
  <si>
    <t>10 à 15 familles</t>
  </si>
  <si>
    <t xml:space="preserve">Temps du personnel
Transport du personnel
</t>
  </si>
  <si>
    <t>Journal pour chaque parent
Carte cadeau de café pour les parents</t>
  </si>
  <si>
    <t>Événements | Rassemblements</t>
  </si>
  <si>
    <t xml:space="preserve">Célébration annuelle des Fêtes (fin d'année). </t>
  </si>
  <si>
    <t>Décembre</t>
  </si>
  <si>
    <t>Une fois par année.</t>
  </si>
  <si>
    <t>Espace 
Nourriture
Transport 
Équipement 
Fournitures du projet/décorations</t>
  </si>
  <si>
    <t xml:space="preserve">Fournitures artistiques 
MC
Système sonore 
DJ
Cartes des Fêtes
</t>
  </si>
  <si>
    <t>Sensibiliser plus de groupes communautaires et rechercher d'autres partenaires communautaires et conférenciers.</t>
  </si>
  <si>
    <t>Juin - Juillet</t>
  </si>
  <si>
    <t>Deux rencontres par semaine.</t>
  </si>
  <si>
    <t>Temps du personnel
Transport du personnel
Matériel promotionnel</t>
  </si>
  <si>
    <t>Sensibiliser les parents, tuteurs et personnes responsables de Brampton (tous de la diaspora africaine). Sensibiliser de nouveaux quartiers où nous n'étions pas actifs.</t>
  </si>
  <si>
    <t xml:space="preserve">Raffiner et réviser le contenu du programme de soutien aux parents et familles en fonction des commentaires de l'Année 1 et de l'information obtenue d'une évaluation des besoins auprès des nouvelles familles; élaborer un plan pour les séances hebdomadaires (sujets, conférenciers, ce que nous utiliserons, etc.) </t>
  </si>
  <si>
    <t>Juin - Août</t>
  </si>
  <si>
    <t>Exemples d’autres contenus de programme ou formules d'atelier</t>
  </si>
  <si>
    <t>Journal pour chaque mentoré
Carte cadeau de café pour chaque mentoré</t>
  </si>
  <si>
    <t>Célébration annuelle des Fêtes (fin d'année).</t>
  </si>
  <si>
    <t xml:space="preserve">Concevoir un guide de ressources à l'intention des parents qui comporte des conseils, des contacts et des outils pour les familles.  </t>
  </si>
  <si>
    <t>Avril - Février</t>
  </si>
  <si>
    <t xml:space="preserve">Une fois à la dernière année. </t>
  </si>
  <si>
    <t>10 parents, tuteurs et personnes responsables</t>
  </si>
  <si>
    <t>Temps du personnel
Imprimerie
Honoraires</t>
  </si>
  <si>
    <t>Inviter toutes les familles qui ont participé au programme et les partenaires communautaires à la publication du guide de parents.</t>
  </si>
  <si>
    <t>Mai</t>
  </si>
  <si>
    <t>35 familles</t>
  </si>
  <si>
    <t xml:space="preserve">MC
Système sonore </t>
  </si>
  <si>
    <t xml:space="preserve">Exemple de Feuille de travail de budget </t>
  </si>
  <si>
    <t>Poste de dépenses</t>
  </si>
  <si>
    <r>
      <t xml:space="preserve">Notes budgétaires
</t>
    </r>
    <r>
      <rPr>
        <sz val="11"/>
        <color indexed="9"/>
        <rFont val="Arial Narrow"/>
        <family val="2"/>
      </rPr>
      <t>Utilisez cet espace pour montrer comment vous avez calculé les montants que vous demandez.</t>
    </r>
    <r>
      <rPr>
        <b/>
        <sz val="11"/>
        <color indexed="9"/>
        <rFont val="Arial Narrow"/>
        <family val="2"/>
      </rPr>
      <t xml:space="preserve">
</t>
    </r>
  </si>
  <si>
    <t>Montant de la demande  Année 2</t>
  </si>
  <si>
    <t xml:space="preserve">Montant de la demande  Année 3 </t>
  </si>
  <si>
    <t xml:space="preserve">Montant de la demande  Année 4 </t>
  </si>
  <si>
    <t>Frais de soutien administratif (OM)</t>
  </si>
  <si>
    <r>
      <rPr>
        <b/>
        <sz val="10"/>
        <color indexed="8"/>
        <rFont val="Arial Narrow"/>
        <family val="2"/>
      </rPr>
      <t xml:space="preserve">Formule </t>
    </r>
    <r>
      <rPr>
        <sz val="10"/>
        <color indexed="8"/>
        <rFont val="Arial Narrow"/>
        <family val="2"/>
      </rPr>
      <t>: Jusqu’à 15 % du total de votre budget annuel.</t>
    </r>
  </si>
  <si>
    <t xml:space="preserve">Maximum de 4 000 $ par année </t>
  </si>
  <si>
    <t>Personnel à temps partiel</t>
  </si>
  <si>
    <t>22 $ / heure x 30 heures x 52 semaines * 1,2 (coûts obligatoires liés à l’emploi)</t>
  </si>
  <si>
    <t>22 $ / heure x 10 heures x 30 semaines * 1,2 (coûts obligatoires liés à l’emploi)</t>
  </si>
  <si>
    <t xml:space="preserve">Fournitures et matériel du projet </t>
  </si>
  <si>
    <t>Conception et impression de dépliants pour la sensibilisation auprès des familles et des partenaires communautaires</t>
  </si>
  <si>
    <t>Transport du personnel et des facilitateurs pour les rencontres, la sensibilisation, etc.</t>
  </si>
  <si>
    <t>Transport des participants : 12 rencontres x 15 familles (aller-retour)</t>
  </si>
  <si>
    <t xml:space="preserve">Espace </t>
  </si>
  <si>
    <t>Rencontre mensuelle et espace de formation = 150 $ par rencontre x 12 rencontres</t>
  </si>
  <si>
    <t xml:space="preserve">Fournitures </t>
  </si>
  <si>
    <t>Honoraires de la surveillante d'enfants et fournitures pour les rencontres bimensuelles. Environ 150 $ par séance mensuelle.</t>
  </si>
  <si>
    <t>Cartes de café pour les rencontres de soutien du quartier, valant 20 $ (15 parents x 20 $ par carte). Voir la Feuille de travail du projet pour plus de détails.</t>
  </si>
  <si>
    <t>Rencontres bimensuelles : 6 $ par personne x 30 parents et enfants + 3 employés/facilitateurs</t>
  </si>
  <si>
    <t>Événement de célébration annuelle : 15 $ par personne x 35 personnes</t>
  </si>
  <si>
    <t>Location de l'espace pour la célébration annuelle</t>
  </si>
  <si>
    <t xml:space="preserve">Frais (pour services offerts) </t>
  </si>
  <si>
    <t>Frais de l’événement de célébration : DJ et MC</t>
  </si>
  <si>
    <t>Honoraires</t>
  </si>
  <si>
    <t>Location d'un système sonore pour l'événement de célébration</t>
  </si>
  <si>
    <t>Événement de clôture et publication du guide de ressources</t>
  </si>
  <si>
    <t>Un facilitateur invité par séance (100 $ x 12)</t>
  </si>
  <si>
    <t>Impression du guide de ressources; un exemplaire par famille</t>
  </si>
  <si>
    <t>Location d'un projecteur, d'un écran et d'un système sonore</t>
  </si>
  <si>
    <t>Jusqu’à 10 % du total de votre budget annuel total</t>
  </si>
  <si>
    <r>
      <rPr>
        <b/>
        <sz val="12"/>
        <color indexed="8"/>
        <rFont val="Arial Narrow"/>
        <family val="2"/>
      </rPr>
      <t xml:space="preserve">Choisissez le type d'activité de la liste ci-dessous: </t>
    </r>
    <r>
      <rPr>
        <strike/>
        <sz val="12"/>
        <color indexed="10"/>
        <rFont val="Arial Narrow"/>
        <family val="2"/>
      </rPr>
      <t xml:space="preserve">
</t>
    </r>
    <r>
      <rPr>
        <sz val="12"/>
        <color indexed="8"/>
        <rFont val="Arial Narrow"/>
        <family val="2"/>
      </rPr>
      <t>- Temps de planification | préparation du projet 
- Recrutement | Sensibilisation
- Élaboration des ressources 
- Formation (Personnel | Bénévoles) 
- Ateliers | Séances en groupe 
- Temps d’accueil  
- Mentorat | Encadrement de groupe
- Mentorat | Encadrement individuel 
- Événements | Rassemblements 
- Cérémonies 
- Partenariat | Réseautage 
- Ne correspond pas à une catégorie</t>
    </r>
  </si>
  <si>
    <t>Fournitures artistiques 
MC
Système sonore 
DJ
Cartes des Fêtes</t>
  </si>
  <si>
    <t>Mis à jour la liste de partenaires 
Info sur le contexte du projet 
Coordonnateur de projet qui dirigera</t>
  </si>
  <si>
    <t xml:space="preserve">Espace 
Nourriture
Transport 
Surveillance d’enfants 
Honoraires
Fournitures du projet </t>
  </si>
  <si>
    <t xml:space="preserve">Espace 
Nourriture
Transport 
Équipement
Fournitures du projet </t>
  </si>
  <si>
    <t>Temps du personnel
Temps des bénévoles</t>
  </si>
  <si>
    <t xml:space="preserve">Matériel promotionnel 
Temps du personnel </t>
  </si>
  <si>
    <t xml:space="preserve">Espace 
Nourriture
Transport 
Équipement </t>
  </si>
  <si>
    <t xml:space="preserve">Temps du personnel
Temps des bénévoles </t>
  </si>
  <si>
    <t>Requis</t>
  </si>
  <si>
    <t>Main Categories</t>
  </si>
  <si>
    <t>Sub-Categories</t>
  </si>
  <si>
    <t>Personnel</t>
  </si>
  <si>
    <t>Dépenses de projet</t>
  </si>
  <si>
    <t>Personnel à temps plein (35 heures ou plus par semaine)</t>
  </si>
  <si>
    <t>Personnel à temps partiel (moins de 35 heures par semaine)</t>
  </si>
  <si>
    <t>Honoraires (participants, bénévoles)</t>
  </si>
  <si>
    <t>Services de soutien (traduction, interprétation, surveillance d’enfants)</t>
  </si>
  <si>
    <t>Équipement du projet (location ou achat)</t>
  </si>
  <si>
    <t>Frais (pour services offerts)</t>
  </si>
  <si>
    <r>
      <t xml:space="preserve">CONSEIL! </t>
    </r>
    <r>
      <rPr>
        <sz val="9"/>
        <rFont val="Arial Narrow"/>
        <family val="2"/>
      </rPr>
      <t>Vérifiez votre plafond de financement annuel. 
Le plafond pour une subvention d’élargissement est de</t>
    </r>
    <r>
      <rPr>
        <b/>
        <sz val="9"/>
        <rFont val="Arial Narrow"/>
        <family val="2"/>
      </rPr>
      <t xml:space="preserve"> 125 000 $ </t>
    </r>
    <r>
      <rPr>
        <sz val="9"/>
        <rFont val="Arial Narrow"/>
        <family val="2"/>
      </rPr>
      <t xml:space="preserve">par année. </t>
    </r>
    <r>
      <rPr>
        <b/>
        <sz val="9"/>
        <rFont val="Arial Narrow"/>
        <family val="2"/>
      </rPr>
      <t xml:space="preserve">
</t>
    </r>
    <r>
      <rPr>
        <sz val="9"/>
        <rFont val="Arial Narrow"/>
        <family val="2"/>
      </rPr>
      <t xml:space="preserve">Le plafond pour une subvention expérimentale est de </t>
    </r>
    <r>
      <rPr>
        <b/>
        <sz val="9"/>
        <color indexed="14"/>
        <rFont val="Arial Narrow"/>
        <family val="2"/>
      </rPr>
      <t>85 000 $</t>
    </r>
    <r>
      <rPr>
        <b/>
        <sz val="9"/>
        <rFont val="Arial Narrow"/>
        <family val="2"/>
      </rPr>
      <t xml:space="preserve"> </t>
    </r>
    <r>
      <rPr>
        <sz val="9"/>
        <rFont val="Arial Narrow"/>
        <family val="2"/>
      </rPr>
      <t>par année</t>
    </r>
    <r>
      <rPr>
        <b/>
        <sz val="9"/>
        <rFont val="Arial Narrow"/>
        <family val="2"/>
      </rPr>
      <t xml:space="preserve">. </t>
    </r>
  </si>
  <si>
    <t>Les titres de colonnes pour cette feuille de travail sont dans la rangée 2 dans les cellules à travers B2 inclusivement. Les cellules suivantes comprennent des commentaires : Aucun. Les bases de données couvrent les cellules B3 à I24. Il y a de l’information dans chaque cellule pour les colonnes A à I.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</si>
  <si>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A2 inclusivement. Les cellules suivantes comprennent des commentaires : Aucun. Les bases de données couvrent les cellules A4 à I29. Il y a de l’information dans chaque cellule pour les colonnes A à I.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 commande de clavier pour JAWS pour relire les commentaires ou pour lire les commentaires une fois que vous êtes sur une cellule. Vous devez utiliser la fonction de mettre la liste de commentaires en ordre pour les lire si vous utilisez le lecteur d’écran JAWS.</t>
  </si>
  <si>
    <r>
      <rPr>
        <b/>
        <sz val="12"/>
        <color indexed="8"/>
        <rFont val="Arial Narrow"/>
        <family val="2"/>
      </rPr>
      <t xml:space="preserve">Cochez les ressources qui s’appliquent à l’activité de cette rangée. </t>
    </r>
    <r>
      <rPr>
        <sz val="12"/>
        <color indexed="8"/>
        <rFont val="Arial Narrow"/>
        <family val="2"/>
      </rPr>
      <t xml:space="preserve">
Transport
Espace
Nourriture
Honoraires
Services de soutien (traduction, surveillance d’enfants, interprétation, etc.)
Temps du personnel 
Matériel promotionnel 
Temps des bénévoles 
Fournitures du projet 
Équipement 
Autre _____
</t>
    </r>
  </si>
  <si>
    <r>
      <rPr>
        <b/>
        <sz val="12"/>
        <color indexed="8"/>
        <rFont val="Arial Narrow"/>
        <family val="2"/>
      </rPr>
      <t>Cochez une seule case.</t>
    </r>
    <r>
      <rPr>
        <sz val="12"/>
        <color indexed="8"/>
        <rFont val="Arial Narrow"/>
        <family val="2"/>
      </rPr>
      <t xml:space="preserve">
Année 1 
Année 2
Année 3
Année 4
</t>
    </r>
  </si>
  <si>
    <r>
      <rPr>
        <b/>
        <sz val="10"/>
        <rFont val="Arial Narrow"/>
        <family val="2"/>
      </rPr>
      <t>Choisissez une catégorie de la liste :</t>
    </r>
    <r>
      <rPr>
        <sz val="10"/>
        <color indexed="8"/>
        <rFont val="Arial Narrow"/>
        <family val="2"/>
      </rPr>
      <t xml:space="preserve">
- Administration 
- Renforcement de la capac</t>
    </r>
    <r>
      <rPr>
        <sz val="10"/>
        <rFont val="Arial Narrow"/>
        <family val="2"/>
      </rPr>
      <t xml:space="preserve">ité </t>
    </r>
    <r>
      <rPr>
        <b/>
        <sz val="10"/>
        <rFont val="Arial Narrow"/>
        <family val="2"/>
      </rPr>
      <t>(optionnel)</t>
    </r>
    <r>
      <rPr>
        <b/>
        <sz val="10"/>
        <color indexed="10"/>
        <rFont val="Arial Narrow"/>
        <family val="2"/>
      </rPr>
      <t xml:space="preserve">
</t>
    </r>
    <r>
      <rPr>
        <sz val="10"/>
        <color indexed="8"/>
        <rFont val="Arial Narrow"/>
        <family val="2"/>
      </rPr>
      <t xml:space="preserve">- Personnel
- Dépenses de projet 
</t>
    </r>
  </si>
  <si>
    <r>
      <rPr>
        <b/>
        <sz val="10"/>
        <rFont val="Arial Narrow"/>
        <family val="2"/>
      </rPr>
      <t xml:space="preserve">Choisissez un poste de dépense de la liste pour la catégorie budgétaire choisie :
Si « Administration » sélectionné, choisissez parmi :
</t>
    </r>
    <r>
      <rPr>
        <sz val="10"/>
        <rFont val="Arial Narrow"/>
        <family val="2"/>
      </rPr>
      <t xml:space="preserve">Frais de soutien administratif (OM)
</t>
    </r>
    <r>
      <rPr>
        <b/>
        <sz val="10"/>
        <rFont val="Arial Narrow"/>
        <family val="2"/>
      </rPr>
      <t>Si « Personnel » sélectionné, choisissez parmi :</t>
    </r>
    <r>
      <rPr>
        <sz val="10"/>
        <rFont val="Arial Narrow"/>
        <family val="2"/>
      </rPr>
      <t xml:space="preserve">
Personnel à temps plein (35 heures ou plus par semaine)
Personnel à temps partiel (moins de 35 heures par semaine)
</t>
    </r>
    <r>
      <rPr>
        <b/>
        <sz val="10"/>
        <rFont val="Arial Narrow"/>
        <family val="2"/>
      </rPr>
      <t xml:space="preserve">Si « Dépenses de projet » sélectionné, choisissez parmi : </t>
    </r>
    <r>
      <rPr>
        <sz val="10"/>
        <rFont val="Arial Narrow"/>
        <family val="2"/>
      </rPr>
      <t xml:space="preserve">
Contingency 
Imprévus 
Transport
Espace
Honoraires (participants, bénévoles) 
Services de soutien (traduction, interprétation, surveillance d’enfants)
Fournitures et matériel du projet 
Équipement du projet (location ou achat) 
Nourriture
Frais (pour services offerts)
Autre : (précisez dans « Notes budgétaires »)</t>
    </r>
  </si>
  <si>
    <t>Optionnel</t>
  </si>
  <si>
    <t xml:space="preserve">TOTAL DE LA DEMANDE BUDGÉTAIRE AU FPJ  </t>
  </si>
  <si>
    <t>Remplissez la Feuille de travail de budget détaillée ci-dessous. Utilisez votre Plan de projet comme guide et tentez de saisir toutes les dépenses dont vous aurez besoin.</t>
  </si>
  <si>
    <t>Impression</t>
  </si>
  <si>
    <t xml:space="preserve">Équipement (location ou achat) </t>
  </si>
</sst>
</file>

<file path=xl/styles.xml><?xml version="1.0" encoding="utf-8"?>
<styleSheet xmlns="http://schemas.openxmlformats.org/spreadsheetml/2006/main">
  <numFmts count="5">
    <numFmt numFmtId="165" formatCode="#,##0\ [$$-C0C]"/>
    <numFmt numFmtId="166" formatCode="&quot;$&quot;#,##0"/>
    <numFmt numFmtId="167" formatCode="#\ ##,000\ &quot;$&quot;"/>
    <numFmt numFmtId="168" formatCode="###\ ###\ &quot;$&quot;"/>
    <numFmt numFmtId="169" formatCode=";;;"/>
  </numFmts>
  <fonts count="34">
    <font>
      <sz val="11"/>
      <color indexed="8"/>
      <name val="Calibri"/>
      <family val="2"/>
    </font>
    <font>
      <sz val="10"/>
      <color indexed="8"/>
      <name val="Arial"/>
      <family val="2"/>
    </font>
    <font>
      <sz val="12"/>
      <color indexed="8"/>
      <name val="Arial Narrow"/>
      <family val="2"/>
    </font>
    <font>
      <sz val="10"/>
      <color indexed="8"/>
      <name val="Arial Narrow"/>
      <family val="2"/>
    </font>
    <font>
      <b/>
      <sz val="12"/>
      <color indexed="8"/>
      <name val="Arial Narrow"/>
      <family val="2"/>
    </font>
    <font>
      <sz val="11"/>
      <name val="Arial Narrow"/>
      <family val="2"/>
    </font>
    <font>
      <sz val="9"/>
      <name val="Arial Narrow"/>
      <family val="2"/>
    </font>
    <font>
      <b/>
      <sz val="9"/>
      <name val="Arial Narrow"/>
      <family val="2"/>
    </font>
    <font>
      <b/>
      <sz val="9"/>
      <color indexed="14"/>
      <name val="Arial Narrow"/>
      <family val="2"/>
    </font>
    <font>
      <sz val="10"/>
      <name val="Arial Narrow"/>
      <family val="2"/>
    </font>
    <font>
      <b/>
      <sz val="10"/>
      <name val="Arial Narrow"/>
      <family val="2"/>
    </font>
    <font>
      <b/>
      <sz val="10"/>
      <color indexed="8"/>
      <name val="Arial Narrow"/>
      <family val="2"/>
    </font>
    <font>
      <b/>
      <sz val="11"/>
      <color indexed="9"/>
      <name val="Arial Narrow"/>
      <family val="2"/>
    </font>
    <font>
      <b/>
      <sz val="10"/>
      <color indexed="10"/>
      <name val="Arial Narrow"/>
      <family val="2"/>
    </font>
    <font>
      <sz val="12"/>
      <name val="Arial Narrow"/>
      <family val="2"/>
    </font>
    <font>
      <sz val="11"/>
      <color indexed="9"/>
      <name val="Arial Narrow"/>
      <family val="2"/>
    </font>
    <font>
      <strike/>
      <sz val="12"/>
      <color indexed="10"/>
      <name val="Arial Narrow"/>
      <family val="2"/>
    </font>
    <font>
      <sz val="12"/>
      <color indexed="8"/>
      <name val="Calibri"/>
      <family val="2"/>
    </font>
    <font>
      <sz val="11"/>
      <color indexed="8"/>
      <name val="Arial"/>
      <family val="2"/>
    </font>
    <font>
      <sz val="14"/>
      <color indexed="8"/>
      <name val="Arial Narrow"/>
      <family val="2"/>
    </font>
    <font>
      <sz val="9"/>
      <color indexed="8"/>
      <name val="Arial Narrow"/>
      <family val="2"/>
    </font>
    <font>
      <sz val="11"/>
      <color indexed="8"/>
      <name val="Arial Narrow"/>
      <family val="2"/>
    </font>
    <font>
      <sz val="12"/>
      <color indexed="8"/>
      <name val="Arial"/>
      <family val="2"/>
    </font>
    <font>
      <b/>
      <i/>
      <sz val="9"/>
      <color indexed="8"/>
      <name val="Arial Narrow"/>
      <family val="2"/>
    </font>
    <font>
      <b/>
      <sz val="9"/>
      <color indexed="8"/>
      <name val="Arial Narrow"/>
      <family val="2"/>
    </font>
    <font>
      <b/>
      <sz val="14"/>
      <color indexed="8"/>
      <name val="Arial"/>
      <family val="2"/>
    </font>
    <font>
      <b/>
      <sz val="14"/>
      <color indexed="8"/>
      <name val="Arial Narrow"/>
      <family val="2"/>
    </font>
    <font>
      <b/>
      <sz val="18"/>
      <color indexed="8"/>
      <name val="Arial Narrow"/>
      <family val="2"/>
    </font>
    <font>
      <b/>
      <sz val="11"/>
      <color indexed="8"/>
      <name val="Arial Narrow"/>
      <family val="2"/>
    </font>
    <font>
      <i/>
      <sz val="11"/>
      <color indexed="8"/>
      <name val="Arial Narrow"/>
      <family val="2"/>
    </font>
    <font>
      <b/>
      <sz val="12"/>
      <color indexed="9"/>
      <name val="Arial Narrow"/>
      <family val="2"/>
    </font>
    <font>
      <sz val="14"/>
      <color indexed="9"/>
      <name val="Arial Narrow"/>
      <family val="2"/>
    </font>
    <font>
      <b/>
      <sz val="11"/>
      <color indexed="8"/>
      <name val="Calibri"/>
      <family val="2"/>
    </font>
    <font>
      <b/>
      <sz val="10"/>
      <color rgb="FFFF33CC"/>
      <name val="Arial Narrow"/>
      <family val="2"/>
    </font>
  </fonts>
  <fills count="10">
    <fill>
      <patternFill/>
    </fill>
    <fill>
      <patternFill patternType="gray125"/>
    </fill>
    <fill>
      <patternFill patternType="solid">
        <fgColor theme="0" tint="-0.049949999898672104"/>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8" tint="0.5999600291252136"/>
        <bgColor indexed="64"/>
      </patternFill>
    </fill>
    <fill>
      <patternFill patternType="solid">
        <fgColor theme="7" tint="0.7999500036239624"/>
        <bgColor indexed="64"/>
      </patternFill>
    </fill>
  </fills>
  <borders count="16">
    <border>
      <left/>
      <right/>
      <top/>
      <bottom/>
      <diagonal/>
    </border>
    <border>
      <left style="thin">
        <color theme="1" tint="0.34999001026153564"/>
      </left>
      <right style="thin">
        <color theme="1" tint="0.34999001026153564"/>
      </right>
      <top>
        <color indexed="63"/>
      </top>
      <bottom style="thin">
        <color theme="1" tint="0.34999001026153564"/>
      </bottom>
    </border>
    <border>
      <left style="thin">
        <color indexed="9"/>
      </left>
      <right style="thin">
        <color indexed="9"/>
      </right>
      <top>
        <color indexed="63"/>
      </top>
      <bottom style="thin">
        <color indexed="9"/>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right style="thin"/>
      <top style="thin"/>
      <bottom style="thin"/>
    </border>
    <border>
      <left style="thin">
        <color indexed="23"/>
      </left>
      <right style="thin">
        <color indexed="23"/>
      </right>
      <top>
        <color indexed="63"/>
      </top>
      <bottom style="thin">
        <color indexed="23"/>
      </bottom>
    </border>
    <border>
      <left style="thin">
        <color theme="1" tint="0.34999001026153564"/>
      </left>
      <right style="thin">
        <color theme="1" tint="0.34999001026153564"/>
      </right>
      <top>
        <color indexed="6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theme="1" tint="0.49994999170303345"/>
      </left>
      <right style="thin">
        <color theme="1" tint="0.49994999170303345"/>
      </right>
      <top style="thin">
        <color theme="1" tint="0.49994999170303345"/>
      </top>
      <bottom style="thin">
        <color theme="1" tint="0.49994999170303345"/>
      </bottom>
    </border>
    <border>
      <left style="thin">
        <color theme="0" tint="-0.149959996342659"/>
      </left>
      <right>
        <color indexed="63"/>
      </right>
      <top style="thin">
        <color theme="0" tint="-0.149959996342659"/>
      </top>
      <bottom style="thin">
        <color theme="0" tint="-0.14995999634265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2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lignment/>
      <protection/>
    </xf>
    <xf numFmtId="0" fontId="18" fillId="0" borderId="0">
      <alignment/>
      <protection/>
    </xf>
    <xf numFmtId="0" fontId="18" fillId="0" borderId="0">
      <alignment/>
      <protection/>
    </xf>
    <xf numFmtId="0" fontId="17" fillId="0" borderId="0">
      <alignment/>
      <protection/>
    </xf>
  </cellStyleXfs>
  <cellXfs count="96">
    <xf numFmtId="0" fontId="0" fillId="0" borderId="0" xfId="0" applyFont="1" applyAlignment="1">
      <alignment/>
    </xf>
    <xf numFmtId="0" fontId="21" fillId="0" borderId="0" xfId="22" applyFont="1" applyAlignment="1">
      <alignment horizontal="left" vertical="center"/>
      <protection/>
    </xf>
    <xf numFmtId="0" fontId="21" fillId="0" borderId="0" xfId="22" applyFont="1">
      <alignment/>
      <protection/>
    </xf>
    <xf numFmtId="0" fontId="18" fillId="0" borderId="0" xfId="22" applyAlignment="1">
      <alignment wrapText="1"/>
      <protection/>
    </xf>
    <xf numFmtId="0" fontId="20" fillId="0" borderId="0" xfId="22" applyFont="1">
      <alignment/>
      <protection/>
    </xf>
    <xf numFmtId="0" fontId="23" fillId="0" borderId="0" xfId="22" applyFont="1" applyAlignment="1">
      <alignment horizontal="right" vertical="center"/>
      <protection/>
    </xf>
    <xf numFmtId="0" fontId="3" fillId="2" borderId="1" xfId="22" applyFont="1" applyFill="1" applyBorder="1" applyAlignment="1">
      <alignment vertical="center" wrapText="1"/>
      <protection/>
    </xf>
    <xf numFmtId="0" fontId="24" fillId="0" borderId="0" xfId="22" applyFont="1" applyAlignment="1">
      <alignment horizontal="center" vertical="center"/>
      <protection/>
    </xf>
    <xf numFmtId="0" fontId="2" fillId="0" borderId="0" xfId="20" applyFont="1" applyAlignment="1">
      <alignment horizontal="left" vertical="center"/>
      <protection/>
    </xf>
    <xf numFmtId="0" fontId="2" fillId="3" borderId="0" xfId="22" applyFont="1" applyFill="1" applyAlignment="1">
      <alignment horizontal="left" wrapText="1"/>
      <protection/>
    </xf>
    <xf numFmtId="0" fontId="25" fillId="0" borderId="0" xfId="22" applyFont="1">
      <alignment/>
      <protection/>
    </xf>
    <xf numFmtId="0" fontId="5" fillId="0" borderId="0" xfId="22" applyFont="1">
      <alignment/>
      <protection/>
    </xf>
    <xf numFmtId="0" fontId="27" fillId="0" borderId="0" xfId="22" applyFont="1" applyAlignment="1">
      <alignment horizontal="left" vertical="center"/>
      <protection/>
    </xf>
    <xf numFmtId="0" fontId="26" fillId="0" borderId="0" xfId="22" applyFont="1" applyAlignment="1">
      <alignment horizontal="left" vertical="center"/>
      <protection/>
    </xf>
    <xf numFmtId="0" fontId="19" fillId="0" borderId="0" xfId="22" applyFont="1" applyAlignment="1">
      <alignment horizontal="left" vertical="center"/>
      <protection/>
    </xf>
    <xf numFmtId="0" fontId="26" fillId="0" borderId="0" xfId="22" applyFont="1" applyFill="1" applyAlignment="1">
      <alignment horizontal="right" vertical="center"/>
      <protection/>
    </xf>
    <xf numFmtId="0" fontId="3" fillId="0" borderId="0" xfId="22" applyFont="1" applyAlignment="1">
      <alignment horizontal="center" vertical="center"/>
      <protection/>
    </xf>
    <xf numFmtId="0" fontId="5" fillId="3" borderId="0" xfId="22" applyFont="1" applyFill="1" applyAlignment="1">
      <alignment horizontal="left"/>
      <protection/>
    </xf>
    <xf numFmtId="0" fontId="21" fillId="0" borderId="0" xfId="22" applyFont="1" applyAlignment="1">
      <alignment vertical="center"/>
      <protection/>
    </xf>
    <xf numFmtId="167" fontId="2" fillId="0" borderId="0" xfId="20" applyNumberFormat="1" applyFont="1">
      <alignment/>
      <protection/>
    </xf>
    <xf numFmtId="167" fontId="21" fillId="0" borderId="0" xfId="22" applyNumberFormat="1" applyFont="1">
      <alignment/>
      <protection/>
    </xf>
    <xf numFmtId="0" fontId="14" fillId="3" borderId="0" xfId="22" applyFont="1" applyFill="1">
      <alignment/>
      <protection/>
    </xf>
    <xf numFmtId="0" fontId="14" fillId="3" borderId="0" xfId="22" applyFont="1" applyFill="1" applyAlignment="1">
      <alignment horizontal="left" wrapText="1"/>
      <protection/>
    </xf>
    <xf numFmtId="0" fontId="14" fillId="0" borderId="0" xfId="20" applyFont="1" applyAlignment="1">
      <alignment horizontal="left" vertical="center"/>
      <protection/>
    </xf>
    <xf numFmtId="167" fontId="14" fillId="0" borderId="0" xfId="20" applyNumberFormat="1" applyFont="1">
      <alignment/>
      <protection/>
    </xf>
    <xf numFmtId="167" fontId="5" fillId="0" borderId="0" xfId="22" applyNumberFormat="1" applyFont="1">
      <alignment/>
      <protection/>
    </xf>
    <xf numFmtId="0" fontId="2" fillId="0" borderId="0" xfId="22" applyFont="1">
      <alignment/>
      <protection/>
    </xf>
    <xf numFmtId="0" fontId="2" fillId="3" borderId="0" xfId="22" applyFont="1" applyFill="1">
      <alignment/>
      <protection/>
    </xf>
    <xf numFmtId="0" fontId="2" fillId="3" borderId="0" xfId="22" applyFont="1" applyFill="1" applyAlignment="1">
      <alignment horizontal="left" vertical="center"/>
      <protection/>
    </xf>
    <xf numFmtId="167" fontId="2" fillId="3" borderId="0" xfId="22" applyNumberFormat="1" applyFont="1" applyFill="1" applyAlignment="1">
      <alignment horizontal="center"/>
      <protection/>
    </xf>
    <xf numFmtId="167" fontId="2" fillId="0" borderId="0" xfId="22" applyNumberFormat="1" applyFont="1">
      <alignment/>
      <protection/>
    </xf>
    <xf numFmtId="0" fontId="3" fillId="0" borderId="0" xfId="22" applyFont="1">
      <alignment/>
      <protection/>
    </xf>
    <xf numFmtId="0" fontId="12" fillId="4" borderId="2" xfId="22" applyFont="1" applyFill="1" applyBorder="1" applyAlignment="1">
      <alignment horizontal="center" vertical="center" wrapText="1"/>
      <protection/>
    </xf>
    <xf numFmtId="0" fontId="28" fillId="0" borderId="0" xfId="22" applyFont="1" applyAlignment="1">
      <alignment horizontal="center" vertical="center"/>
      <protection/>
    </xf>
    <xf numFmtId="0" fontId="3" fillId="2" borderId="1" xfId="22" applyFont="1" applyFill="1" applyBorder="1" applyAlignment="1">
      <alignment vertical="center"/>
      <protection/>
    </xf>
    <xf numFmtId="0" fontId="3" fillId="2" borderId="1" xfId="22" applyFont="1" applyFill="1" applyBorder="1" applyAlignment="1">
      <alignment horizontal="left" vertical="center" wrapText="1"/>
      <protection/>
    </xf>
    <xf numFmtId="168" fontId="3" fillId="2" borderId="1" xfId="22" applyNumberFormat="1" applyFont="1" applyFill="1" applyBorder="1" applyAlignment="1">
      <alignment horizontal="right" vertical="center"/>
      <protection/>
    </xf>
    <xf numFmtId="168" fontId="3" fillId="2" borderId="1" xfId="22" applyNumberFormat="1" applyFont="1" applyFill="1" applyBorder="1" applyAlignment="1">
      <alignment vertical="center"/>
      <protection/>
    </xf>
    <xf numFmtId="168" fontId="28" fillId="2" borderId="1" xfId="22" applyNumberFormat="1" applyFont="1" applyFill="1" applyBorder="1" applyAlignment="1">
      <alignment horizontal="center" vertical="center"/>
      <protection/>
    </xf>
    <xf numFmtId="0" fontId="29" fillId="0" borderId="0" xfId="22" applyFont="1">
      <alignment/>
      <protection/>
    </xf>
    <xf numFmtId="168" fontId="3" fillId="2" borderId="3" xfId="22" applyNumberFormat="1" applyFont="1" applyFill="1" applyBorder="1" applyAlignment="1">
      <alignment horizontal="right" vertical="center"/>
      <protection/>
    </xf>
    <xf numFmtId="168" fontId="3" fillId="2" borderId="3" xfId="22" applyNumberFormat="1" applyFont="1" applyFill="1" applyBorder="1" applyAlignment="1">
      <alignment vertical="center"/>
      <protection/>
    </xf>
    <xf numFmtId="168" fontId="3" fillId="2" borderId="4" xfId="22" applyNumberFormat="1" applyFont="1" applyFill="1" applyBorder="1" applyAlignment="1">
      <alignment horizontal="right" vertical="center"/>
      <protection/>
    </xf>
    <xf numFmtId="168" fontId="3" fillId="2" borderId="5" xfId="22" applyNumberFormat="1" applyFont="1" applyFill="1" applyBorder="1" applyAlignment="1">
      <alignment horizontal="right" vertical="center"/>
      <protection/>
    </xf>
    <xf numFmtId="168" fontId="21" fillId="2" borderId="5" xfId="22" applyNumberFormat="1" applyFont="1" applyFill="1" applyBorder="1" applyAlignment="1">
      <alignment vertical="center"/>
      <protection/>
    </xf>
    <xf numFmtId="168" fontId="3" fillId="2" borderId="5" xfId="22" applyNumberFormat="1" applyFont="1" applyFill="1" applyBorder="1" applyAlignment="1">
      <alignment vertical="center"/>
      <protection/>
    </xf>
    <xf numFmtId="168" fontId="3" fillId="2" borderId="6" xfId="22" applyNumberFormat="1" applyFont="1" applyFill="1" applyBorder="1" applyAlignment="1">
      <alignment horizontal="right" vertical="center"/>
      <protection/>
    </xf>
    <xf numFmtId="168" fontId="3" fillId="2" borderId="7" xfId="22" applyNumberFormat="1" applyFont="1" applyFill="1" applyBorder="1" applyAlignment="1">
      <alignment horizontal="right" vertical="center"/>
      <protection/>
    </xf>
    <xf numFmtId="168" fontId="3" fillId="2" borderId="4" xfId="22" applyNumberFormat="1" applyFont="1" applyFill="1" applyBorder="1" applyAlignment="1">
      <alignment vertical="center"/>
      <protection/>
    </xf>
    <xf numFmtId="168" fontId="3" fillId="2" borderId="8" xfId="22" applyNumberFormat="1" applyFont="1" applyFill="1" applyBorder="1" applyAlignment="1">
      <alignment horizontal="right" vertical="center"/>
      <protection/>
    </xf>
    <xf numFmtId="168" fontId="3" fillId="2" borderId="8" xfId="22" applyNumberFormat="1" applyFont="1" applyFill="1" applyBorder="1" applyAlignment="1">
      <alignment vertical="center"/>
      <protection/>
    </xf>
    <xf numFmtId="0" fontId="23" fillId="3" borderId="0" xfId="22" applyFont="1" applyFill="1" applyAlignment="1">
      <alignment horizontal="right" vertical="center"/>
      <protection/>
    </xf>
    <xf numFmtId="0" fontId="29" fillId="3" borderId="0" xfId="22" applyFont="1" applyFill="1">
      <alignment/>
      <protection/>
    </xf>
    <xf numFmtId="168" fontId="3" fillId="2" borderId="9" xfId="22" applyNumberFormat="1" applyFont="1" applyFill="1" applyBorder="1" applyAlignment="1">
      <alignment horizontal="right" vertical="center"/>
      <protection/>
    </xf>
    <xf numFmtId="168" fontId="3" fillId="2" borderId="9" xfId="22" applyNumberFormat="1" applyFont="1" applyFill="1" applyBorder="1" applyAlignment="1">
      <alignment vertical="center"/>
      <protection/>
    </xf>
    <xf numFmtId="0" fontId="3" fillId="2" borderId="10" xfId="22" applyFont="1" applyFill="1" applyBorder="1" applyAlignment="1">
      <alignment vertical="center" wrapText="1"/>
      <protection/>
    </xf>
    <xf numFmtId="166" fontId="33" fillId="2" borderId="10" xfId="22" applyNumberFormat="1" applyFont="1" applyFill="1" applyBorder="1" applyAlignment="1">
      <alignment horizontal="right" vertical="center"/>
      <protection/>
    </xf>
    <xf numFmtId="168" fontId="3" fillId="2" borderId="10" xfId="22" applyNumberFormat="1" applyFont="1" applyFill="1" applyBorder="1" applyAlignment="1">
      <alignment vertical="center"/>
      <protection/>
    </xf>
    <xf numFmtId="0" fontId="30" fillId="4" borderId="6" xfId="22" applyFont="1" applyFill="1" applyBorder="1" applyAlignment="1">
      <alignment horizontal="left"/>
      <protection/>
    </xf>
    <xf numFmtId="0" fontId="30" fillId="4" borderId="6" xfId="22" applyFont="1" applyFill="1" applyBorder="1" applyAlignment="1">
      <alignment horizontal="right" wrapText="1"/>
      <protection/>
    </xf>
    <xf numFmtId="0" fontId="30" fillId="4" borderId="6" xfId="22" applyFont="1" applyFill="1" applyBorder="1" applyAlignment="1">
      <alignment horizontal="left" vertical="center"/>
      <protection/>
    </xf>
    <xf numFmtId="168" fontId="30" fillId="4" borderId="6" xfId="22" applyNumberFormat="1" applyFont="1" applyFill="1" applyBorder="1" applyAlignment="1">
      <alignment horizontal="center"/>
      <protection/>
    </xf>
    <xf numFmtId="168" fontId="4" fillId="5" borderId="6" xfId="22" applyNumberFormat="1" applyFont="1" applyFill="1" applyBorder="1" applyAlignment="1">
      <alignment horizontal="center" vertical="center"/>
      <protection/>
    </xf>
    <xf numFmtId="0" fontId="21" fillId="0" borderId="0" xfId="22" applyFont="1" applyBorder="1">
      <alignment/>
      <protection/>
    </xf>
    <xf numFmtId="0" fontId="21" fillId="0" borderId="0" xfId="22" applyFont="1" applyBorder="1" applyAlignment="1">
      <alignment wrapText="1"/>
      <protection/>
    </xf>
    <xf numFmtId="168" fontId="21" fillId="0" borderId="0" xfId="22" applyNumberFormat="1" applyFont="1">
      <alignment/>
      <protection/>
    </xf>
    <xf numFmtId="0" fontId="21" fillId="0" borderId="0" xfId="22" applyFont="1" applyAlignment="1">
      <alignment wrapText="1"/>
      <protection/>
    </xf>
    <xf numFmtId="167" fontId="21" fillId="0" borderId="0" xfId="22" applyNumberFormat="1" applyFont="1" applyAlignment="1">
      <alignment horizontal="center"/>
      <protection/>
    </xf>
    <xf numFmtId="167" fontId="21" fillId="0" borderId="0" xfId="22" applyNumberFormat="1" applyFont="1" applyAlignment="1">
      <alignment horizontal="right"/>
      <protection/>
    </xf>
    <xf numFmtId="0" fontId="31" fillId="4" borderId="5" xfId="22" applyFont="1" applyFill="1" applyBorder="1" applyAlignment="1">
      <alignment horizontal="center" vertical="center" wrapText="1"/>
      <protection/>
    </xf>
    <xf numFmtId="0" fontId="2" fillId="0" borderId="11" xfId="22" applyFont="1" applyFill="1" applyBorder="1" applyAlignment="1">
      <alignment horizontal="left" vertical="center" wrapText="1"/>
      <protection/>
    </xf>
    <xf numFmtId="0" fontId="2" fillId="6" borderId="5" xfId="22" applyFont="1" applyFill="1" applyBorder="1" applyAlignment="1">
      <alignment horizontal="left" vertical="top" wrapText="1"/>
      <protection/>
    </xf>
    <xf numFmtId="0" fontId="2" fillId="0" borderId="0" xfId="22" applyFont="1" applyFill="1" applyAlignment="1">
      <alignment horizontal="left" vertical="center"/>
      <protection/>
    </xf>
    <xf numFmtId="0" fontId="2" fillId="0" borderId="0" xfId="22" applyFont="1" applyAlignment="1">
      <alignment horizontal="left" vertical="center"/>
      <protection/>
    </xf>
    <xf numFmtId="0" fontId="14" fillId="7" borderId="5" xfId="22" applyFont="1" applyFill="1" applyBorder="1" applyAlignment="1">
      <alignment horizontal="left" vertical="center" wrapText="1"/>
      <protection/>
    </xf>
    <xf numFmtId="0" fontId="14" fillId="7" borderId="5" xfId="22" applyFont="1" applyFill="1" applyBorder="1" applyAlignment="1">
      <alignment horizontal="center" vertical="center" wrapText="1"/>
      <protection/>
    </xf>
    <xf numFmtId="0" fontId="9" fillId="2" borderId="6" xfId="22" applyFont="1" applyFill="1" applyBorder="1" applyAlignment="1">
      <alignment horizontal="center" vertical="center" wrapText="1"/>
      <protection/>
    </xf>
    <xf numFmtId="0" fontId="9" fillId="2" borderId="6" xfId="22" applyFont="1" applyFill="1" applyBorder="1" applyAlignment="1">
      <alignment horizontal="left" vertical="center" wrapText="1"/>
      <protection/>
    </xf>
    <xf numFmtId="0" fontId="9" fillId="2" borderId="8" xfId="22" applyFont="1" applyFill="1" applyBorder="1" applyAlignment="1">
      <alignment horizontal="center" vertical="center" wrapText="1"/>
      <protection/>
    </xf>
    <xf numFmtId="0" fontId="9" fillId="2" borderId="8" xfId="22" applyFont="1" applyFill="1" applyBorder="1" applyAlignment="1">
      <alignment horizontal="left" vertical="center" wrapText="1"/>
      <protection/>
    </xf>
    <xf numFmtId="0" fontId="12" fillId="4" borderId="2" xfId="22" applyFont="1" applyFill="1" applyBorder="1" applyAlignment="1">
      <alignment vertical="center" wrapText="1"/>
      <protection/>
    </xf>
    <xf numFmtId="0" fontId="3" fillId="6" borderId="5" xfId="22" applyFont="1" applyFill="1" applyBorder="1" applyAlignment="1">
      <alignment vertical="top" wrapText="1"/>
      <protection/>
    </xf>
    <xf numFmtId="0" fontId="9" fillId="6" borderId="5" xfId="20" applyFont="1" applyFill="1" applyBorder="1" applyAlignment="1">
      <alignment vertical="top" wrapText="1"/>
      <protection/>
    </xf>
    <xf numFmtId="0" fontId="10" fillId="6" borderId="5" xfId="20" applyFont="1" applyFill="1" applyBorder="1" applyAlignment="1">
      <alignment horizontal="center" vertical="center" wrapText="1"/>
      <protection/>
    </xf>
    <xf numFmtId="167" fontId="12" fillId="4" borderId="2" xfId="22" applyNumberFormat="1" applyFont="1" applyFill="1" applyBorder="1" applyAlignment="1">
      <alignment horizontal="center" vertical="center" wrapText="1"/>
      <protection/>
    </xf>
    <xf numFmtId="167" fontId="3" fillId="6" borderId="12" xfId="22" applyNumberFormat="1" applyFont="1" applyFill="1" applyBorder="1" applyAlignment="1">
      <alignment horizontal="center"/>
      <protection/>
    </xf>
    <xf numFmtId="167" fontId="3" fillId="6" borderId="13" xfId="20" applyNumberFormat="1" applyFont="1" applyFill="1" applyBorder="1">
      <alignment/>
      <protection/>
    </xf>
    <xf numFmtId="167" fontId="3" fillId="6" borderId="13" xfId="22" applyNumberFormat="1" applyFont="1" applyFill="1" applyBorder="1">
      <alignment/>
      <protection/>
    </xf>
    <xf numFmtId="167" fontId="3" fillId="6" borderId="13" xfId="22" applyNumberFormat="1" applyFont="1" applyFill="1" applyBorder="1" applyAlignment="1">
      <alignment vertical="center" wrapText="1"/>
      <protection/>
    </xf>
    <xf numFmtId="167" fontId="3" fillId="6" borderId="14" xfId="22" applyNumberFormat="1" applyFont="1" applyFill="1" applyBorder="1">
      <alignment/>
      <protection/>
    </xf>
    <xf numFmtId="0" fontId="32" fillId="8" borderId="0" xfId="0" applyFont="1" applyFill="1" applyAlignment="1">
      <alignment/>
    </xf>
    <xf numFmtId="169" fontId="22" fillId="0" borderId="0" xfId="0" applyNumberFormat="1" applyFont="1" applyAlignment="1">
      <alignment vertical="center"/>
    </xf>
    <xf numFmtId="0" fontId="2" fillId="6" borderId="5" xfId="22" applyFont="1" applyFill="1" applyBorder="1" applyAlignment="1">
      <alignment horizontal="left" vertical="top" wrapText="1"/>
      <protection/>
    </xf>
    <xf numFmtId="165" fontId="30" fillId="4" borderId="5" xfId="22" applyNumberFormat="1" applyFont="1" applyFill="1" applyBorder="1" applyAlignment="1">
      <alignment horizontal="center"/>
      <protection/>
    </xf>
    <xf numFmtId="0" fontId="7" fillId="9" borderId="15" xfId="20" applyFont="1" applyFill="1" applyBorder="1" applyAlignment="1">
      <alignment horizontal="center" vertical="top" wrapText="1"/>
      <protection/>
    </xf>
    <xf numFmtId="0" fontId="6" fillId="9" borderId="15" xfId="20" applyFont="1" applyFill="1" applyBorder="1" applyAlignment="1">
      <alignment horizontal="center" vertical="top" wrapText="1"/>
      <protection/>
    </xf>
  </cellXfs>
  <cellStyles count="10">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2 4"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2499600052833557"/>
  </sheetPr>
  <dimension ref="B2:D23"/>
  <sheetViews>
    <sheetView zoomScale="90" zoomScaleNormal="90" workbookViewId="0" topLeftCell="A10">
      <selection activeCell="C24" sqref="C24"/>
    </sheetView>
  </sheetViews>
  <sheetFormatPr defaultColWidth="9.140625" defaultRowHeight="15"/>
  <cols>
    <col min="1" max="1" width="4.00390625" style="0" customWidth="1"/>
    <col min="2" max="2" width="24.7109375" style="0" bestFit="1" customWidth="1"/>
    <col min="3" max="3" width="66.00390625" style="0" bestFit="1" customWidth="1"/>
    <col min="4" max="4" width="24.7109375" style="0" bestFit="1" customWidth="1"/>
  </cols>
  <sheetData>
    <row r="2" ht="14.25">
      <c r="B2" s="90" t="s">
        <v>122</v>
      </c>
    </row>
    <row r="3" ht="14.25">
      <c r="B3" t="s">
        <v>12</v>
      </c>
    </row>
    <row r="4" ht="14.25">
      <c r="B4" t="s">
        <v>17</v>
      </c>
    </row>
    <row r="5" ht="14.25">
      <c r="B5" t="s">
        <v>124</v>
      </c>
    </row>
    <row r="6" ht="14.25">
      <c r="B6" t="s">
        <v>125</v>
      </c>
    </row>
    <row r="9" spans="3:4" ht="14.25">
      <c r="C9" s="90" t="s">
        <v>123</v>
      </c>
      <c r="D9" s="90" t="s">
        <v>122</v>
      </c>
    </row>
    <row r="10" spans="3:4" ht="14.25">
      <c r="C10" t="s">
        <v>85</v>
      </c>
      <c r="D10" t="s">
        <v>12</v>
      </c>
    </row>
    <row r="11" spans="3:4" ht="14.25">
      <c r="C11" t="s">
        <v>17</v>
      </c>
      <c r="D11" t="s">
        <v>17</v>
      </c>
    </row>
    <row r="12" spans="3:4" ht="14.25">
      <c r="C12" t="s">
        <v>126</v>
      </c>
      <c r="D12" t="s">
        <v>124</v>
      </c>
    </row>
    <row r="13" spans="3:4" ht="14.25">
      <c r="C13" t="s">
        <v>127</v>
      </c>
      <c r="D13" t="s">
        <v>124</v>
      </c>
    </row>
    <row r="14" spans="3:4" ht="14.25">
      <c r="C14" t="s">
        <v>20</v>
      </c>
      <c r="D14" t="s">
        <v>125</v>
      </c>
    </row>
    <row r="15" spans="3:4" ht="14.25">
      <c r="C15" t="s">
        <v>19</v>
      </c>
      <c r="D15" t="s">
        <v>125</v>
      </c>
    </row>
    <row r="16" spans="3:4" ht="14.25">
      <c r="C16" t="s">
        <v>128</v>
      </c>
      <c r="D16" t="s">
        <v>125</v>
      </c>
    </row>
    <row r="17" spans="3:4" ht="14.25">
      <c r="C17" t="s">
        <v>129</v>
      </c>
      <c r="D17" t="s">
        <v>125</v>
      </c>
    </row>
    <row r="18" spans="3:4" ht="14.25">
      <c r="C18" t="s">
        <v>91</v>
      </c>
      <c r="D18" t="s">
        <v>125</v>
      </c>
    </row>
    <row r="19" spans="3:4" ht="14.25">
      <c r="C19" t="s">
        <v>130</v>
      </c>
      <c r="D19" t="s">
        <v>125</v>
      </c>
    </row>
    <row r="20" spans="3:4" ht="14.25">
      <c r="C20" t="s">
        <v>21</v>
      </c>
      <c r="D20" t="s">
        <v>125</v>
      </c>
    </row>
    <row r="21" spans="3:4" ht="14.25">
      <c r="C21" t="s">
        <v>131</v>
      </c>
      <c r="D21" t="s">
        <v>125</v>
      </c>
    </row>
    <row r="22" spans="3:4" ht="14.25">
      <c r="C22" t="s">
        <v>22</v>
      </c>
      <c r="D22" t="s">
        <v>125</v>
      </c>
    </row>
    <row r="23" spans="3:4" ht="14.25">
      <c r="C23" t="s">
        <v>23</v>
      </c>
      <c r="D23" t="s">
        <v>125</v>
      </c>
    </row>
  </sheetData>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tabColor theme="5" tint="-0.2499600052833557"/>
    <pageSetUpPr fitToPage="1"/>
  </sheetPr>
  <dimension ref="A1:I24"/>
  <sheetViews>
    <sheetView tabSelected="1" zoomScale="90" zoomScaleNormal="90" workbookViewId="0" topLeftCell="A15">
      <selection activeCell="D11" sqref="D11"/>
    </sheetView>
  </sheetViews>
  <sheetFormatPr defaultColWidth="9.57421875" defaultRowHeight="15"/>
  <cols>
    <col min="1" max="1" width="5.7109375" style="2" customWidth="1"/>
    <col min="2" max="2" width="15.7109375" style="2" customWidth="1"/>
    <col min="3" max="3" width="34.28125" style="2" customWidth="1"/>
    <col min="4" max="4" width="67.7109375" style="2" customWidth="1"/>
    <col min="5" max="5" width="24.8515625" style="2" customWidth="1"/>
    <col min="6" max="6" width="27.7109375" style="2" customWidth="1"/>
    <col min="7" max="7" width="22.7109375" style="2" customWidth="1"/>
    <col min="8" max="8" width="35.57421875" style="2" customWidth="1"/>
    <col min="9" max="9" width="37.00390625" style="2" customWidth="1"/>
    <col min="10" max="16384" width="9.57421875" style="2" customWidth="1"/>
  </cols>
  <sheetData>
    <row r="1" ht="15">
      <c r="A1" s="91" t="s">
        <v>133</v>
      </c>
    </row>
    <row r="2" spans="1:9" s="1" customFormat="1" ht="28.5" customHeight="1">
      <c r="A2" s="15"/>
      <c r="B2" s="12" t="s">
        <v>24</v>
      </c>
      <c r="C2" s="13"/>
      <c r="D2" s="14"/>
      <c r="E2" s="14"/>
      <c r="F2" s="14"/>
      <c r="G2" s="14"/>
      <c r="H2" s="14"/>
      <c r="I2" s="14"/>
    </row>
    <row r="3" spans="1:9" s="72" customFormat="1" ht="286.5" customHeight="1">
      <c r="A3" s="70"/>
      <c r="B3" s="71" t="s">
        <v>136</v>
      </c>
      <c r="C3" s="71" t="s">
        <v>112</v>
      </c>
      <c r="D3" s="71"/>
      <c r="E3" s="71"/>
      <c r="F3" s="71"/>
      <c r="G3" s="71"/>
      <c r="H3" s="92" t="s">
        <v>135</v>
      </c>
      <c r="I3" s="71"/>
    </row>
    <row r="4" spans="2:9" s="16" customFormat="1" ht="54">
      <c r="B4" s="69" t="s">
        <v>0</v>
      </c>
      <c r="C4" s="69" t="s">
        <v>1</v>
      </c>
      <c r="D4" s="69" t="s">
        <v>2</v>
      </c>
      <c r="E4" s="69" t="s">
        <v>3</v>
      </c>
      <c r="F4" s="69" t="s">
        <v>25</v>
      </c>
      <c r="G4" s="69" t="s">
        <v>26</v>
      </c>
      <c r="H4" s="69" t="s">
        <v>27</v>
      </c>
      <c r="I4" s="69" t="s">
        <v>4</v>
      </c>
    </row>
    <row r="5" spans="2:9" s="73" customFormat="1" ht="124.5">
      <c r="B5" s="74" t="s">
        <v>5</v>
      </c>
      <c r="C5" s="75" t="s">
        <v>6</v>
      </c>
      <c r="D5" s="74" t="s">
        <v>28</v>
      </c>
      <c r="E5" s="74" t="s">
        <v>7</v>
      </c>
      <c r="F5" s="74" t="s">
        <v>29</v>
      </c>
      <c r="G5" s="74" t="s">
        <v>30</v>
      </c>
      <c r="H5" s="74" t="s">
        <v>8</v>
      </c>
      <c r="I5" s="74" t="s">
        <v>9</v>
      </c>
    </row>
    <row r="6" spans="2:9" s="17" customFormat="1" ht="54.75">
      <c r="B6" s="76">
        <v>1</v>
      </c>
      <c r="C6" s="77" t="s">
        <v>31</v>
      </c>
      <c r="D6" s="77" t="s">
        <v>32</v>
      </c>
      <c r="E6" s="77" t="s">
        <v>33</v>
      </c>
      <c r="F6" s="77" t="s">
        <v>34</v>
      </c>
      <c r="G6" s="77">
        <v>10</v>
      </c>
      <c r="H6" s="77" t="s">
        <v>118</v>
      </c>
      <c r="I6" s="77" t="s">
        <v>35</v>
      </c>
    </row>
    <row r="7" spans="2:9" s="17" customFormat="1" ht="41.25">
      <c r="B7" s="78">
        <v>1</v>
      </c>
      <c r="C7" s="79" t="s">
        <v>36</v>
      </c>
      <c r="D7" s="79" t="s">
        <v>37</v>
      </c>
      <c r="E7" s="79" t="s">
        <v>38</v>
      </c>
      <c r="F7" s="79" t="s">
        <v>39</v>
      </c>
      <c r="G7" s="79" t="s">
        <v>39</v>
      </c>
      <c r="H7" s="79" t="s">
        <v>117</v>
      </c>
      <c r="I7" s="79" t="s">
        <v>40</v>
      </c>
    </row>
    <row r="8" spans="2:9" s="17" customFormat="1" ht="82.5">
      <c r="B8" s="78">
        <v>1</v>
      </c>
      <c r="C8" s="79" t="s">
        <v>41</v>
      </c>
      <c r="D8" s="79" t="s">
        <v>42</v>
      </c>
      <c r="E8" s="79" t="s">
        <v>43</v>
      </c>
      <c r="F8" s="79" t="s">
        <v>44</v>
      </c>
      <c r="G8" s="79" t="s">
        <v>45</v>
      </c>
      <c r="H8" s="79" t="s">
        <v>115</v>
      </c>
      <c r="I8" s="79" t="s">
        <v>46</v>
      </c>
    </row>
    <row r="9" spans="2:9" s="17" customFormat="1" ht="41.25">
      <c r="B9" s="78">
        <v>1</v>
      </c>
      <c r="C9" s="79" t="s">
        <v>47</v>
      </c>
      <c r="D9" s="79" t="s">
        <v>48</v>
      </c>
      <c r="E9" s="79" t="s">
        <v>49</v>
      </c>
      <c r="F9" s="79" t="s">
        <v>50</v>
      </c>
      <c r="G9" s="79" t="s">
        <v>51</v>
      </c>
      <c r="H9" s="79" t="s">
        <v>52</v>
      </c>
      <c r="I9" s="79" t="s">
        <v>53</v>
      </c>
    </row>
    <row r="10" spans="2:9" s="17" customFormat="1" ht="82.5">
      <c r="B10" s="78">
        <v>1</v>
      </c>
      <c r="C10" s="79" t="s">
        <v>54</v>
      </c>
      <c r="D10" s="79" t="s">
        <v>55</v>
      </c>
      <c r="E10" s="79" t="s">
        <v>56</v>
      </c>
      <c r="F10" s="79" t="s">
        <v>57</v>
      </c>
      <c r="G10" s="79">
        <v>30</v>
      </c>
      <c r="H10" s="79" t="s">
        <v>58</v>
      </c>
      <c r="I10" s="79" t="s">
        <v>59</v>
      </c>
    </row>
    <row r="11" spans="2:9" s="17" customFormat="1" ht="54.75">
      <c r="B11" s="78">
        <v>1</v>
      </c>
      <c r="C11" s="79" t="s">
        <v>31</v>
      </c>
      <c r="D11" s="79" t="s">
        <v>60</v>
      </c>
      <c r="E11" s="79" t="s">
        <v>61</v>
      </c>
      <c r="F11" s="79" t="s">
        <v>62</v>
      </c>
      <c r="G11" s="79" t="s">
        <v>39</v>
      </c>
      <c r="H11" s="79" t="s">
        <v>63</v>
      </c>
      <c r="I11" s="79" t="s">
        <v>35</v>
      </c>
    </row>
    <row r="12" spans="2:9" s="17" customFormat="1" ht="54.75">
      <c r="B12" s="78">
        <v>2</v>
      </c>
      <c r="C12" s="79" t="s">
        <v>31</v>
      </c>
      <c r="D12" s="79" t="s">
        <v>64</v>
      </c>
      <c r="E12" s="79" t="s">
        <v>33</v>
      </c>
      <c r="F12" s="79" t="s">
        <v>34</v>
      </c>
      <c r="G12" s="79">
        <v>10</v>
      </c>
      <c r="H12" s="79" t="s">
        <v>118</v>
      </c>
      <c r="I12" s="79" t="s">
        <v>35</v>
      </c>
    </row>
    <row r="13" spans="2:9" s="17" customFormat="1" ht="54.75">
      <c r="B13" s="78">
        <v>2</v>
      </c>
      <c r="C13" s="79" t="s">
        <v>36</v>
      </c>
      <c r="D13" s="79" t="s">
        <v>65</v>
      </c>
      <c r="E13" s="79" t="s">
        <v>66</v>
      </c>
      <c r="F13" s="79" t="s">
        <v>39</v>
      </c>
      <c r="G13" s="79" t="s">
        <v>39</v>
      </c>
      <c r="H13" s="79" t="s">
        <v>120</v>
      </c>
      <c r="I13" s="79" t="s">
        <v>67</v>
      </c>
    </row>
    <row r="14" spans="2:9" s="17" customFormat="1" ht="82.5">
      <c r="B14" s="78">
        <v>2</v>
      </c>
      <c r="C14" s="79" t="s">
        <v>41</v>
      </c>
      <c r="D14" s="79" t="s">
        <v>42</v>
      </c>
      <c r="E14" s="79" t="s">
        <v>49</v>
      </c>
      <c r="F14" s="79" t="s">
        <v>44</v>
      </c>
      <c r="G14" s="79" t="s">
        <v>45</v>
      </c>
      <c r="H14" s="79" t="s">
        <v>115</v>
      </c>
      <c r="I14" s="79" t="s">
        <v>46</v>
      </c>
    </row>
    <row r="15" spans="2:9" s="17" customFormat="1" ht="41.25">
      <c r="B15" s="78">
        <v>2</v>
      </c>
      <c r="C15" s="79" t="s">
        <v>47</v>
      </c>
      <c r="D15" s="79" t="s">
        <v>48</v>
      </c>
      <c r="E15" s="79" t="s">
        <v>49</v>
      </c>
      <c r="F15" s="79" t="s">
        <v>50</v>
      </c>
      <c r="G15" s="79" t="s">
        <v>51</v>
      </c>
      <c r="H15" s="79" t="s">
        <v>20</v>
      </c>
      <c r="I15" s="79" t="s">
        <v>68</v>
      </c>
    </row>
    <row r="16" spans="2:9" s="17" customFormat="1" ht="82.5">
      <c r="B16" s="78">
        <v>2</v>
      </c>
      <c r="C16" s="79" t="s">
        <v>54</v>
      </c>
      <c r="D16" s="79" t="s">
        <v>69</v>
      </c>
      <c r="E16" s="79" t="s">
        <v>56</v>
      </c>
      <c r="F16" s="79" t="s">
        <v>57</v>
      </c>
      <c r="G16" s="79">
        <v>30</v>
      </c>
      <c r="H16" s="79" t="s">
        <v>116</v>
      </c>
      <c r="I16" s="79" t="s">
        <v>59</v>
      </c>
    </row>
    <row r="17" spans="2:9" s="17" customFormat="1" ht="54.75">
      <c r="B17" s="78">
        <v>2</v>
      </c>
      <c r="C17" s="79" t="s">
        <v>31</v>
      </c>
      <c r="D17" s="79" t="s">
        <v>60</v>
      </c>
      <c r="E17" s="79" t="s">
        <v>61</v>
      </c>
      <c r="F17" s="79" t="s">
        <v>39</v>
      </c>
      <c r="G17" s="79" t="s">
        <v>39</v>
      </c>
      <c r="H17" s="79" t="s">
        <v>63</v>
      </c>
      <c r="I17" s="79" t="s">
        <v>35</v>
      </c>
    </row>
    <row r="18" spans="2:9" s="17" customFormat="1" ht="41.25">
      <c r="B18" s="78">
        <v>3</v>
      </c>
      <c r="C18" s="79" t="s">
        <v>31</v>
      </c>
      <c r="D18" s="79" t="s">
        <v>64</v>
      </c>
      <c r="E18" s="79" t="s">
        <v>33</v>
      </c>
      <c r="F18" s="79" t="s">
        <v>34</v>
      </c>
      <c r="G18" s="79">
        <v>10</v>
      </c>
      <c r="H18" s="79" t="s">
        <v>118</v>
      </c>
      <c r="I18" s="79" t="s">
        <v>114</v>
      </c>
    </row>
    <row r="19" spans="2:9" s="17" customFormat="1" ht="54.75">
      <c r="B19" s="78">
        <v>3</v>
      </c>
      <c r="C19" s="79" t="s">
        <v>36</v>
      </c>
      <c r="D19" s="79" t="s">
        <v>65</v>
      </c>
      <c r="E19" s="79" t="s">
        <v>66</v>
      </c>
      <c r="F19" s="79" t="s">
        <v>39</v>
      </c>
      <c r="G19" s="79" t="s">
        <v>39</v>
      </c>
      <c r="H19" s="79" t="s">
        <v>117</v>
      </c>
      <c r="I19" s="79" t="s">
        <v>67</v>
      </c>
    </row>
    <row r="20" spans="2:9" s="17" customFormat="1" ht="82.5">
      <c r="B20" s="78">
        <v>3</v>
      </c>
      <c r="C20" s="79" t="s">
        <v>41</v>
      </c>
      <c r="D20" s="79" t="s">
        <v>42</v>
      </c>
      <c r="E20" s="79" t="s">
        <v>49</v>
      </c>
      <c r="F20" s="79" t="s">
        <v>44</v>
      </c>
      <c r="G20" s="79" t="s">
        <v>45</v>
      </c>
      <c r="H20" s="79" t="s">
        <v>115</v>
      </c>
      <c r="I20" s="79" t="s">
        <v>46</v>
      </c>
    </row>
    <row r="21" spans="2:9" s="17" customFormat="1" ht="75.75" customHeight="1">
      <c r="B21" s="78">
        <v>3</v>
      </c>
      <c r="C21" s="79" t="s">
        <v>47</v>
      </c>
      <c r="D21" s="79" t="s">
        <v>48</v>
      </c>
      <c r="E21" s="79" t="s">
        <v>49</v>
      </c>
      <c r="F21" s="79" t="s">
        <v>50</v>
      </c>
      <c r="G21" s="79" t="s">
        <v>51</v>
      </c>
      <c r="H21" s="79" t="s">
        <v>20</v>
      </c>
      <c r="I21" s="79" t="s">
        <v>68</v>
      </c>
    </row>
    <row r="22" spans="2:9" s="17" customFormat="1" ht="69">
      <c r="B22" s="78">
        <v>3</v>
      </c>
      <c r="C22" s="79" t="s">
        <v>54</v>
      </c>
      <c r="D22" s="79" t="s">
        <v>69</v>
      </c>
      <c r="E22" s="79" t="s">
        <v>56</v>
      </c>
      <c r="F22" s="79" t="s">
        <v>57</v>
      </c>
      <c r="G22" s="79">
        <v>30</v>
      </c>
      <c r="H22" s="79" t="s">
        <v>116</v>
      </c>
      <c r="I22" s="79" t="s">
        <v>113</v>
      </c>
    </row>
    <row r="23" spans="2:9" s="18" customFormat="1" ht="41.25">
      <c r="B23" s="78">
        <v>3</v>
      </c>
      <c r="C23" s="79" t="s">
        <v>36</v>
      </c>
      <c r="D23" s="79" t="s">
        <v>70</v>
      </c>
      <c r="E23" s="79" t="s">
        <v>71</v>
      </c>
      <c r="F23" s="79" t="s">
        <v>72</v>
      </c>
      <c r="G23" s="79" t="s">
        <v>73</v>
      </c>
      <c r="H23" s="79" t="s">
        <v>74</v>
      </c>
      <c r="I23" s="79" t="s">
        <v>114</v>
      </c>
    </row>
    <row r="24" spans="2:9" s="18" customFormat="1" ht="54.75">
      <c r="B24" s="78">
        <v>3</v>
      </c>
      <c r="C24" s="79" t="s">
        <v>54</v>
      </c>
      <c r="D24" s="79" t="s">
        <v>75</v>
      </c>
      <c r="E24" s="79" t="s">
        <v>76</v>
      </c>
      <c r="F24" s="79" t="s">
        <v>72</v>
      </c>
      <c r="G24" s="79" t="s">
        <v>77</v>
      </c>
      <c r="H24" s="79" t="s">
        <v>119</v>
      </c>
      <c r="I24" s="79" t="s">
        <v>78</v>
      </c>
    </row>
  </sheetData>
  <printOptions/>
  <pageMargins left="0.25" right="0.25" top="0.75" bottom="0.75" header="0.3" footer="0.3"/>
  <pageSetup fitToHeight="0" fitToWidth="1" horizontalDpi="600" verticalDpi="600" orientation="landscape" paperSize="9" scale="28" r:id="rId1"/>
  <headerFooter>
    <oddFooter>&amp;L&amp;D&amp;C&amp;A&amp;RPage &amp;P</oddFooter>
  </headerFooter>
</worksheet>
</file>

<file path=xl/worksheets/sheet3.xml><?xml version="1.0" encoding="utf-8"?>
<worksheet xmlns="http://schemas.openxmlformats.org/spreadsheetml/2006/main" xmlns:r="http://schemas.openxmlformats.org/officeDocument/2006/relationships">
  <sheetPr>
    <tabColor theme="5" tint="-0.2499600052833557"/>
  </sheetPr>
  <dimension ref="A1:I29"/>
  <sheetViews>
    <sheetView zoomScale="120" zoomScaleNormal="120" workbookViewId="0" topLeftCell="A1">
      <selection activeCell="I28" sqref="I28"/>
    </sheetView>
  </sheetViews>
  <sheetFormatPr defaultColWidth="9.57421875" defaultRowHeight="15"/>
  <cols>
    <col min="1" max="1" width="7.7109375" style="4" customWidth="1"/>
    <col min="2" max="2" width="35.7109375" style="2" customWidth="1"/>
    <col min="3" max="3" width="47.7109375" style="66" customWidth="1"/>
    <col min="4" max="4" width="45.7109375" style="1" customWidth="1"/>
    <col min="5" max="5" width="11.7109375" style="67" customWidth="1"/>
    <col min="6" max="6" width="11.7109375" style="68" customWidth="1"/>
    <col min="7" max="7" width="12.28125" style="20" customWidth="1"/>
    <col min="8" max="8" width="11.7109375" style="20" customWidth="1"/>
    <col min="9" max="9" width="16.421875" style="20" customWidth="1"/>
    <col min="10" max="16384" width="9.57421875" style="2" customWidth="1"/>
  </cols>
  <sheetData>
    <row r="1" ht="15">
      <c r="A1" s="91" t="s">
        <v>134</v>
      </c>
    </row>
    <row r="2" spans="1:8" ht="17.25">
      <c r="A2" s="10" t="s">
        <v>79</v>
      </c>
      <c r="C2" s="3"/>
      <c r="D2" s="8"/>
      <c r="E2" s="19"/>
      <c r="F2" s="19"/>
      <c r="G2" s="19"/>
      <c r="H2" s="19"/>
    </row>
    <row r="3" spans="1:8" ht="17.25">
      <c r="A3" s="10"/>
      <c r="C3" s="3"/>
      <c r="D3" s="8"/>
      <c r="E3" s="19"/>
      <c r="F3" s="19"/>
      <c r="G3" s="19"/>
      <c r="H3" s="19"/>
    </row>
    <row r="4" spans="1:9" s="11" customFormat="1" ht="16.5" customHeight="1">
      <c r="A4" s="21" t="s">
        <v>141</v>
      </c>
      <c r="C4" s="22"/>
      <c r="D4" s="23"/>
      <c r="E4" s="24"/>
      <c r="F4" s="24"/>
      <c r="G4" s="24"/>
      <c r="H4" s="24"/>
      <c r="I4" s="25"/>
    </row>
    <row r="5" spans="2:9" s="26" customFormat="1" ht="15">
      <c r="B5" s="27"/>
      <c r="C5" s="9"/>
      <c r="D5" s="28"/>
      <c r="E5" s="29"/>
      <c r="F5" s="19"/>
      <c r="G5" s="30"/>
      <c r="H5" s="30"/>
      <c r="I5" s="30"/>
    </row>
    <row r="6" spans="2:9" s="31" customFormat="1" ht="317.25">
      <c r="B6" s="81" t="s">
        <v>137</v>
      </c>
      <c r="C6" s="82" t="s">
        <v>138</v>
      </c>
      <c r="D6" s="83" t="s">
        <v>15</v>
      </c>
      <c r="E6" s="85"/>
      <c r="F6" s="86"/>
      <c r="G6" s="87"/>
      <c r="H6" s="88"/>
      <c r="I6" s="89"/>
    </row>
    <row r="7" spans="1:9" s="33" customFormat="1" ht="64.5" customHeight="1">
      <c r="A7" s="7"/>
      <c r="B7" s="80" t="s">
        <v>16</v>
      </c>
      <c r="C7" s="32" t="s">
        <v>80</v>
      </c>
      <c r="D7" s="32" t="s">
        <v>81</v>
      </c>
      <c r="E7" s="84" t="s">
        <v>14</v>
      </c>
      <c r="F7" s="84" t="s">
        <v>82</v>
      </c>
      <c r="G7" s="84" t="s">
        <v>83</v>
      </c>
      <c r="H7" s="84" t="s">
        <v>84</v>
      </c>
      <c r="I7" s="84" t="s">
        <v>13</v>
      </c>
    </row>
    <row r="8" spans="1:9" s="39" customFormat="1" ht="28.5" customHeight="1">
      <c r="A8" s="5" t="s">
        <v>121</v>
      </c>
      <c r="B8" s="34" t="s">
        <v>12</v>
      </c>
      <c r="C8" s="6" t="s">
        <v>85</v>
      </c>
      <c r="D8" s="35" t="s">
        <v>86</v>
      </c>
      <c r="E8" s="36">
        <f>70400*15%</f>
        <v>10560</v>
      </c>
      <c r="F8" s="36">
        <f>70400*15%</f>
        <v>10560</v>
      </c>
      <c r="G8" s="36">
        <f>65885*15%</f>
        <v>9882.75</v>
      </c>
      <c r="H8" s="37"/>
      <c r="I8" s="38">
        <f>ROUNDUP(SUM(E8:H8),-2)</f>
        <v>31100</v>
      </c>
    </row>
    <row r="9" spans="1:9" s="39" customFormat="1" ht="26.25" customHeight="1">
      <c r="A9" s="5" t="s">
        <v>139</v>
      </c>
      <c r="B9" s="34" t="s">
        <v>11</v>
      </c>
      <c r="C9" s="34" t="s">
        <v>11</v>
      </c>
      <c r="D9" s="6" t="s">
        <v>87</v>
      </c>
      <c r="E9" s="40">
        <v>4000</v>
      </c>
      <c r="F9" s="40">
        <v>4000</v>
      </c>
      <c r="G9" s="40">
        <v>4000</v>
      </c>
      <c r="H9" s="41"/>
      <c r="I9" s="38">
        <f aca="true" t="shared" si="0" ref="I9:I27">ROUNDUP(SUM(E9:H9),-2)</f>
        <v>12000</v>
      </c>
    </row>
    <row r="10" spans="1:9" s="39" customFormat="1" ht="37.5" customHeight="1">
      <c r="A10" s="5"/>
      <c r="B10" s="34" t="s">
        <v>18</v>
      </c>
      <c r="C10" s="6" t="s">
        <v>88</v>
      </c>
      <c r="D10" s="6" t="s">
        <v>89</v>
      </c>
      <c r="E10" s="42">
        <f>22*30*52*1.2</f>
        <v>41184</v>
      </c>
      <c r="F10" s="42">
        <f>22*30*52*1.2</f>
        <v>41184</v>
      </c>
      <c r="G10" s="42">
        <f>22*30*52*1.2</f>
        <v>41184</v>
      </c>
      <c r="H10" s="42"/>
      <c r="I10" s="38">
        <f t="shared" si="0"/>
        <v>123600</v>
      </c>
    </row>
    <row r="11" spans="1:9" s="39" customFormat="1" ht="37.5" customHeight="1">
      <c r="A11" s="5"/>
      <c r="B11" s="34" t="s">
        <v>18</v>
      </c>
      <c r="C11" s="6" t="s">
        <v>88</v>
      </c>
      <c r="D11" s="6" t="s">
        <v>90</v>
      </c>
      <c r="E11" s="43">
        <f>22*10*30*1.2</f>
        <v>7920</v>
      </c>
      <c r="F11" s="43">
        <f>22*10*30*1.2</f>
        <v>7920</v>
      </c>
      <c r="G11" s="43">
        <f>22*10*30*1.2</f>
        <v>7920</v>
      </c>
      <c r="H11" s="43"/>
      <c r="I11" s="38">
        <f t="shared" si="0"/>
        <v>23800</v>
      </c>
    </row>
    <row r="12" spans="1:9" s="39" customFormat="1" ht="37.5" customHeight="1">
      <c r="A12" s="5"/>
      <c r="B12" s="34" t="s">
        <v>10</v>
      </c>
      <c r="C12" s="6" t="s">
        <v>91</v>
      </c>
      <c r="D12" s="6" t="s">
        <v>92</v>
      </c>
      <c r="E12" s="43">
        <f>250</f>
        <v>250</v>
      </c>
      <c r="F12" s="43">
        <f>250</f>
        <v>250</v>
      </c>
      <c r="G12" s="43">
        <f>250</f>
        <v>250</v>
      </c>
      <c r="H12" s="43"/>
      <c r="I12" s="38">
        <f t="shared" si="0"/>
        <v>800</v>
      </c>
    </row>
    <row r="13" spans="1:9" s="39" customFormat="1" ht="37.5" customHeight="1">
      <c r="A13" s="5"/>
      <c r="B13" s="34" t="s">
        <v>10</v>
      </c>
      <c r="C13" s="6" t="s">
        <v>20</v>
      </c>
      <c r="D13" s="6" t="s">
        <v>93</v>
      </c>
      <c r="E13" s="44">
        <v>250</v>
      </c>
      <c r="F13" s="44">
        <v>250</v>
      </c>
      <c r="G13" s="44">
        <v>250</v>
      </c>
      <c r="H13" s="43"/>
      <c r="I13" s="38">
        <f t="shared" si="0"/>
        <v>800</v>
      </c>
    </row>
    <row r="14" spans="1:9" s="39" customFormat="1" ht="37.5" customHeight="1">
      <c r="A14" s="5"/>
      <c r="B14" s="34" t="s">
        <v>10</v>
      </c>
      <c r="C14" s="6" t="s">
        <v>20</v>
      </c>
      <c r="D14" s="6" t="s">
        <v>94</v>
      </c>
      <c r="E14" s="43">
        <f>(15*11)*12</f>
        <v>1980</v>
      </c>
      <c r="F14" s="43">
        <f>(15*11)*12</f>
        <v>1980</v>
      </c>
      <c r="G14" s="43">
        <f>(15*11)*12</f>
        <v>1980</v>
      </c>
      <c r="H14" s="45"/>
      <c r="I14" s="38">
        <f t="shared" si="0"/>
        <v>6000</v>
      </c>
    </row>
    <row r="15" spans="1:9" s="39" customFormat="1" ht="37.5" customHeight="1">
      <c r="A15" s="5"/>
      <c r="B15" s="34" t="s">
        <v>10</v>
      </c>
      <c r="C15" s="6" t="s">
        <v>95</v>
      </c>
      <c r="D15" s="6" t="s">
        <v>96</v>
      </c>
      <c r="E15" s="46">
        <f>150*8</f>
        <v>1200</v>
      </c>
      <c r="F15" s="46">
        <f>150*8</f>
        <v>1200</v>
      </c>
      <c r="G15" s="46">
        <f>150*8</f>
        <v>1200</v>
      </c>
      <c r="H15" s="46"/>
      <c r="I15" s="38">
        <f t="shared" si="0"/>
        <v>3600</v>
      </c>
    </row>
    <row r="16" spans="1:9" s="39" customFormat="1" ht="37.5" customHeight="1">
      <c r="A16" s="5"/>
      <c r="B16" s="34" t="s">
        <v>10</v>
      </c>
      <c r="C16" s="6" t="s">
        <v>97</v>
      </c>
      <c r="D16" s="6" t="s">
        <v>98</v>
      </c>
      <c r="E16" s="46">
        <f>150*12</f>
        <v>1800</v>
      </c>
      <c r="F16" s="46">
        <f>150*12</f>
        <v>1800</v>
      </c>
      <c r="G16" s="46">
        <f>150*12</f>
        <v>1800</v>
      </c>
      <c r="H16" s="37"/>
      <c r="I16" s="38">
        <f t="shared" si="0"/>
        <v>5400</v>
      </c>
    </row>
    <row r="17" spans="1:9" s="39" customFormat="1" ht="37.5" customHeight="1">
      <c r="A17" s="5"/>
      <c r="B17" s="34" t="s">
        <v>10</v>
      </c>
      <c r="C17" s="6" t="s">
        <v>91</v>
      </c>
      <c r="D17" s="6" t="s">
        <v>99</v>
      </c>
      <c r="E17" s="47">
        <f>15*20</f>
        <v>300</v>
      </c>
      <c r="F17" s="47">
        <f>15*20</f>
        <v>300</v>
      </c>
      <c r="G17" s="47">
        <f>15*20</f>
        <v>300</v>
      </c>
      <c r="H17" s="48"/>
      <c r="I17" s="38">
        <f t="shared" si="0"/>
        <v>900</v>
      </c>
    </row>
    <row r="18" spans="1:9" s="39" customFormat="1" ht="27">
      <c r="A18" s="5"/>
      <c r="B18" s="34" t="s">
        <v>10</v>
      </c>
      <c r="C18" s="6" t="s">
        <v>21</v>
      </c>
      <c r="D18" s="6" t="s">
        <v>100</v>
      </c>
      <c r="E18" s="49">
        <f>(6*33)*12</f>
        <v>2376</v>
      </c>
      <c r="F18" s="49">
        <f>(6*33)*12</f>
        <v>2376</v>
      </c>
      <c r="G18" s="49">
        <f>(6*33)*12</f>
        <v>2376</v>
      </c>
      <c r="H18" s="50"/>
      <c r="I18" s="38">
        <f t="shared" si="0"/>
        <v>7200</v>
      </c>
    </row>
    <row r="19" spans="1:9" s="39" customFormat="1" ht="24.75" customHeight="1">
      <c r="A19" s="5"/>
      <c r="B19" s="34" t="s">
        <v>10</v>
      </c>
      <c r="C19" s="6" t="s">
        <v>21</v>
      </c>
      <c r="D19" s="6" t="s">
        <v>101</v>
      </c>
      <c r="E19" s="49">
        <f>(15*35)</f>
        <v>525</v>
      </c>
      <c r="F19" s="49">
        <f>(15*35)</f>
        <v>525</v>
      </c>
      <c r="G19" s="49">
        <f>(15*35)</f>
        <v>525</v>
      </c>
      <c r="H19" s="50"/>
      <c r="I19" s="38">
        <f t="shared" si="0"/>
        <v>1600</v>
      </c>
    </row>
    <row r="20" spans="1:9" s="39" customFormat="1" ht="18" customHeight="1">
      <c r="A20" s="5"/>
      <c r="B20" s="34" t="s">
        <v>10</v>
      </c>
      <c r="C20" s="6" t="s">
        <v>95</v>
      </c>
      <c r="D20" s="6" t="s">
        <v>102</v>
      </c>
      <c r="E20" s="49">
        <v>200</v>
      </c>
      <c r="F20" s="49">
        <v>200</v>
      </c>
      <c r="G20" s="49">
        <v>200</v>
      </c>
      <c r="H20" s="50"/>
      <c r="I20" s="38">
        <f t="shared" si="0"/>
        <v>600</v>
      </c>
    </row>
    <row r="21" spans="1:9" s="39" customFormat="1" ht="18" customHeight="1">
      <c r="A21" s="5"/>
      <c r="B21" s="34" t="s">
        <v>10</v>
      </c>
      <c r="C21" s="6" t="s">
        <v>103</v>
      </c>
      <c r="D21" s="6" t="s">
        <v>104</v>
      </c>
      <c r="E21" s="49">
        <v>500</v>
      </c>
      <c r="F21" s="49">
        <v>500</v>
      </c>
      <c r="G21" s="49">
        <v>500</v>
      </c>
      <c r="H21" s="50"/>
      <c r="I21" s="38">
        <f t="shared" si="0"/>
        <v>1500</v>
      </c>
    </row>
    <row r="22" spans="1:9" s="39" customFormat="1" ht="18" customHeight="1">
      <c r="A22" s="5"/>
      <c r="B22" s="34" t="s">
        <v>10</v>
      </c>
      <c r="C22" s="6" t="s">
        <v>143</v>
      </c>
      <c r="D22" s="6" t="s">
        <v>106</v>
      </c>
      <c r="E22" s="49">
        <v>200</v>
      </c>
      <c r="F22" s="49">
        <v>200</v>
      </c>
      <c r="G22" s="49">
        <v>200</v>
      </c>
      <c r="H22" s="49"/>
      <c r="I22" s="38">
        <f aca="true" t="shared" si="1" ref="I22:I23">ROUNDUP(SUM(E22:H22),-2)</f>
        <v>600</v>
      </c>
    </row>
    <row r="23" spans="1:9" s="52" customFormat="1" ht="18" customHeight="1">
      <c r="A23" s="51"/>
      <c r="B23" s="34" t="s">
        <v>10</v>
      </c>
      <c r="C23" s="6" t="s">
        <v>95</v>
      </c>
      <c r="D23" s="6" t="s">
        <v>107</v>
      </c>
      <c r="E23" s="49">
        <v>800</v>
      </c>
      <c r="F23" s="49">
        <v>800</v>
      </c>
      <c r="G23" s="49">
        <v>800</v>
      </c>
      <c r="H23" s="49"/>
      <c r="I23" s="38">
        <f t="shared" si="1"/>
        <v>2400</v>
      </c>
    </row>
    <row r="24" spans="1:9" s="39" customFormat="1" ht="18" customHeight="1">
      <c r="A24" s="5"/>
      <c r="B24" s="34" t="s">
        <v>10</v>
      </c>
      <c r="C24" s="6" t="s">
        <v>105</v>
      </c>
      <c r="D24" s="6" t="s">
        <v>108</v>
      </c>
      <c r="E24" s="49">
        <v>800</v>
      </c>
      <c r="F24" s="49">
        <v>800</v>
      </c>
      <c r="G24" s="49">
        <v>800</v>
      </c>
      <c r="H24" s="49"/>
      <c r="I24" s="38">
        <f aca="true" t="shared" si="2" ref="I24">ROUNDUP(SUM(E24:H24),-2)</f>
        <v>2400</v>
      </c>
    </row>
    <row r="25" spans="1:9" s="52" customFormat="1" ht="18" customHeight="1">
      <c r="A25" s="51"/>
      <c r="B25" s="34" t="s">
        <v>10</v>
      </c>
      <c r="C25" s="6" t="s">
        <v>142</v>
      </c>
      <c r="D25" s="6" t="s">
        <v>109</v>
      </c>
      <c r="E25" s="49"/>
      <c r="F25" s="49"/>
      <c r="G25" s="49">
        <v>800</v>
      </c>
      <c r="H25" s="49"/>
      <c r="I25" s="38">
        <f aca="true" t="shared" si="3" ref="I25:I26">ROUNDUP(SUM(E25:H25),-2)</f>
        <v>800</v>
      </c>
    </row>
    <row r="26" spans="1:9" s="39" customFormat="1" ht="18" customHeight="1">
      <c r="A26" s="5"/>
      <c r="B26" s="34" t="s">
        <v>10</v>
      </c>
      <c r="C26" s="6" t="s">
        <v>143</v>
      </c>
      <c r="D26" s="6" t="s">
        <v>110</v>
      </c>
      <c r="E26" s="53"/>
      <c r="F26" s="53"/>
      <c r="G26" s="53">
        <v>800</v>
      </c>
      <c r="H26" s="54"/>
      <c r="I26" s="38">
        <f t="shared" si="3"/>
        <v>800</v>
      </c>
    </row>
    <row r="27" spans="1:9" s="39" customFormat="1" ht="18" customHeight="1">
      <c r="A27" s="5"/>
      <c r="B27" s="34" t="s">
        <v>10</v>
      </c>
      <c r="C27" s="55" t="s">
        <v>22</v>
      </c>
      <c r="D27" s="6" t="s">
        <v>111</v>
      </c>
      <c r="E27" s="56">
        <f>70400*8%</f>
        <v>5632</v>
      </c>
      <c r="F27" s="56">
        <f>70400*8%</f>
        <v>5632</v>
      </c>
      <c r="G27" s="56"/>
      <c r="H27" s="57"/>
      <c r="I27" s="38">
        <f t="shared" si="0"/>
        <v>11300</v>
      </c>
    </row>
    <row r="28" spans="1:9" s="26" customFormat="1" ht="19.5" customHeight="1">
      <c r="A28" s="4"/>
      <c r="B28" s="58" t="s">
        <v>140</v>
      </c>
      <c r="C28" s="59"/>
      <c r="D28" s="60"/>
      <c r="E28" s="61">
        <f>SUM(E8:E27)</f>
        <v>80477</v>
      </c>
      <c r="F28" s="61">
        <f>SUM(F8:F27)</f>
        <v>80477</v>
      </c>
      <c r="G28" s="61">
        <f>SUM(G8:G27)</f>
        <v>75767.75</v>
      </c>
      <c r="H28" s="93">
        <f>SUM(H8:H26)</f>
        <v>0</v>
      </c>
      <c r="I28" s="62">
        <f>SUM(I8:I27)</f>
        <v>237200</v>
      </c>
    </row>
    <row r="29" spans="2:9" ht="51" customHeight="1">
      <c r="B29" s="63"/>
      <c r="C29" s="64"/>
      <c r="E29" s="94" t="s">
        <v>132</v>
      </c>
      <c r="F29" s="95"/>
      <c r="G29" s="95"/>
      <c r="H29" s="95"/>
      <c r="I29" s="65"/>
    </row>
  </sheetData>
  <mergeCells count="1">
    <mergeCell ref="E29:H29"/>
  </mergeCells>
  <printOptions/>
  <pageMargins left="0.25" right="0.25" top="0.75" bottom="0.75" header="0.3" footer="0.3"/>
  <pageSetup horizontalDpi="600" verticalDpi="600" orientation="landscape" paperSiz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Der</dc:creator>
  <cp:keywords/>
  <dc:description/>
  <cp:lastModifiedBy>Chris Shepherd</cp:lastModifiedBy>
  <dcterms:created xsi:type="dcterms:W3CDTF">2018-10-22T17:32:15Z</dcterms:created>
  <dcterms:modified xsi:type="dcterms:W3CDTF">2020-07-13T13:28:48Z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0x0101006703BD02A6859443B0378A93812E9196</vt:lpwstr>
  </property>
  <property fmtid="{D5CDD505-2E9C-101B-9397-08002B2CF9AE}" pid="3" name="MediaServiceMetada">
    <vt:lpwstr/>
  </property>
  <property fmtid="{D5CDD505-2E9C-101B-9397-08002B2CF9AE}" pid="4" name="MediaServiceFastMetada">
    <vt:lpwstr/>
  </property>
  <property fmtid="{D5CDD505-2E9C-101B-9397-08002B2CF9AE}" pid="5" name="MediaServiceDateTak">
    <vt:lpwstr/>
  </property>
  <property fmtid="{D5CDD505-2E9C-101B-9397-08002B2CF9AE}" pid="6" name="MediaServiceAutoTa">
    <vt:lpwstr/>
  </property>
  <property fmtid="{D5CDD505-2E9C-101B-9397-08002B2CF9AE}" pid="7" name="MediaServiceO">
    <vt:lpwstr/>
  </property>
  <property fmtid="{D5CDD505-2E9C-101B-9397-08002B2CF9AE}" pid="8" name="MediaServiceLocati">
    <vt:lpwstr/>
  </property>
  <property fmtid="{D5CDD505-2E9C-101B-9397-08002B2CF9AE}" pid="9" name="MediaServiceEventHashCo">
    <vt:lpwstr/>
  </property>
  <property fmtid="{D5CDD505-2E9C-101B-9397-08002B2CF9AE}" pid="10" name="MediaServiceGenerationTi">
    <vt:lpwstr/>
  </property>
  <property fmtid="{D5CDD505-2E9C-101B-9397-08002B2CF9AE}" pid="11" name="MediaServiceAutoKeyPoin">
    <vt:lpwstr/>
  </property>
  <property fmtid="{D5CDD505-2E9C-101B-9397-08002B2CF9AE}" pid="12" name="MediaServiceKeyPoin">
    <vt:lpwstr/>
  </property>
</Properties>
</file>