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3/Website/Expenses/"/>
    </mc:Choice>
  </mc:AlternateContent>
  <xr:revisionPtr revIDLastSave="5" documentId="8_{293E9E5C-ED2A-4BE8-85E7-F1B94F9388DD}" xr6:coauthVersionLast="47" xr6:coauthVersionMax="47" xr10:uidLastSave="{FEAA5D01-2360-4EBF-86E1-C419D109E2B3}"/>
  <bookViews>
    <workbookView xWindow="0" yWindow="225" windowWidth="25680" windowHeight="15375" xr2:uid="{00000000-000D-0000-FFFF-FFFF00000000}"/>
  </bookViews>
  <sheets>
    <sheet name="Q2 Jul- Sep 2023" sheetId="5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56" l="1"/>
  <c r="R24" i="56" s="1"/>
  <c r="O19" i="56"/>
  <c r="R19" i="56" s="1"/>
  <c r="O20" i="56"/>
  <c r="R20" i="56" s="1"/>
  <c r="O21" i="56"/>
  <c r="R21" i="56" s="1"/>
  <c r="O22" i="56"/>
  <c r="R22" i="56" s="1"/>
  <c r="O23" i="56"/>
  <c r="R23" i="56" s="1"/>
  <c r="O17" i="56"/>
  <c r="O18" i="56"/>
  <c r="R18" i="56" s="1"/>
  <c r="R17" i="56"/>
  <c r="K14" i="56"/>
  <c r="O14" i="56" s="1"/>
  <c r="R14" i="56" s="1"/>
  <c r="O3" i="56"/>
  <c r="R3" i="56" s="1"/>
  <c r="O4" i="56"/>
  <c r="R4" i="56" s="1"/>
  <c r="O5" i="56"/>
  <c r="R5" i="56" s="1"/>
  <c r="O6" i="56"/>
  <c r="R6" i="56" s="1"/>
  <c r="O7" i="56"/>
  <c r="R7" i="56" s="1"/>
  <c r="O8" i="56"/>
  <c r="R8" i="56" s="1"/>
  <c r="O9" i="56"/>
  <c r="R9" i="56" s="1"/>
  <c r="O11" i="56"/>
  <c r="R11" i="56" s="1"/>
  <c r="O13" i="56"/>
  <c r="R13" i="56" s="1"/>
  <c r="O15" i="56"/>
  <c r="R15" i="56" s="1"/>
  <c r="O16" i="56"/>
  <c r="R16" i="56" s="1"/>
  <c r="O2" i="56"/>
  <c r="R2" i="56" s="1"/>
  <c r="K10" i="56"/>
  <c r="O10" i="56" s="1"/>
  <c r="R10" i="56" s="1"/>
  <c r="K12" i="56"/>
  <c r="O12" i="56" s="1"/>
  <c r="R12" i="56" s="1"/>
</calcChain>
</file>

<file path=xl/sharedStrings.xml><?xml version="1.0" encoding="utf-8"?>
<sst xmlns="http://schemas.openxmlformats.org/spreadsheetml/2006/main" count="218" uniqueCount="71">
  <si>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</si>
  <si>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</si>
  <si>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</si>
  <si>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</si>
  <si>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</si>
  <si>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</si>
  <si>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</si>
  <si>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</si>
  <si>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</si>
  <si>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>Meals</t>
  </si>
  <si>
    <t>Incidentals</t>
  </si>
  <si>
    <t>SUBTOTAL</t>
  </si>
  <si>
    <t>Hospitality</t>
  </si>
  <si>
    <t>Other Expenses</t>
  </si>
  <si>
    <t>TOTAL</t>
  </si>
  <si>
    <t>Board Chair</t>
  </si>
  <si>
    <t>Toronto, ON</t>
  </si>
  <si>
    <t>Board Member</t>
  </si>
  <si>
    <t>Chief Executive Officer</t>
  </si>
  <si>
    <t>Blair Dimock</t>
  </si>
  <si>
    <t>Parry Sound, ON</t>
  </si>
  <si>
    <t>Travel to attend sector related meeting</t>
  </si>
  <si>
    <t>Travel to attend sector related event</t>
  </si>
  <si>
    <t>Beth Puddicombe</t>
  </si>
  <si>
    <t>Ina Gutium</t>
  </si>
  <si>
    <t>Katharine Bambrick</t>
  </si>
  <si>
    <t>Newmarket, ON</t>
  </si>
  <si>
    <t>GRT Member</t>
  </si>
  <si>
    <t>Travel to attend Recognition Event</t>
  </si>
  <si>
    <t>Patricia Arney</t>
  </si>
  <si>
    <t>Vice-President, Partnerships and Measurement</t>
  </si>
  <si>
    <t>Peter Forsberg</t>
  </si>
  <si>
    <t>Donald MacKay</t>
  </si>
  <si>
    <t>Randi Ray</t>
  </si>
  <si>
    <t>Amber Joy Kouvalis</t>
  </si>
  <si>
    <t>Moshe Ronen</t>
  </si>
  <si>
    <t>Manjit Khaira</t>
  </si>
  <si>
    <t>Vice-President, Operations</t>
  </si>
  <si>
    <t xml:space="preserve"> Air Fare </t>
  </si>
  <si>
    <t xml:space="preserve"> Other Transportation </t>
  </si>
  <si>
    <t xml:space="preserve"> Accommodation </t>
  </si>
  <si>
    <t> </t>
  </si>
  <si>
    <t>Stephen Staley</t>
  </si>
  <si>
    <t>Board meeting</t>
  </si>
  <si>
    <t xml:space="preserve">Rod Jackson </t>
  </si>
  <si>
    <t>Mary Henein-Thorn</t>
  </si>
  <si>
    <t>Andrew Blenkarn</t>
  </si>
  <si>
    <t>Vice-President, Community Investments</t>
  </si>
  <si>
    <t>Alberta Cefis</t>
  </si>
  <si>
    <t>Shelley Wister-Smith</t>
  </si>
  <si>
    <t>March 17 2023</t>
  </si>
  <si>
    <t>Sutton, ON</t>
  </si>
  <si>
    <t>May 1 2023</t>
  </si>
  <si>
    <t>John Lohuis</t>
  </si>
  <si>
    <t>Travel to attend grant celebration event</t>
  </si>
  <si>
    <t>Feb 16 2023</t>
  </si>
  <si>
    <t>Tillsonburg, ON</t>
  </si>
  <si>
    <t>Aug 26 2023</t>
  </si>
  <si>
    <t>Dan (Dimocritos) Panagakos</t>
  </si>
  <si>
    <t>Dec 14 2022</t>
  </si>
  <si>
    <t>Dundas, ON</t>
  </si>
  <si>
    <t>Sep 8 2023</t>
  </si>
  <si>
    <t>September Board meeting</t>
  </si>
  <si>
    <t>Sep 12 2023</t>
  </si>
  <si>
    <t>Sep 13 2023</t>
  </si>
  <si>
    <t>William (Bill) Walker</t>
  </si>
  <si>
    <t>SLT meeting</t>
  </si>
  <si>
    <t>July 17 2023</t>
  </si>
  <si>
    <t>Brockville, ON</t>
  </si>
  <si>
    <t>Travel to attend various Community Connection Meeting</t>
  </si>
  <si>
    <t>Travel to attend Grant Celebration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</si>
</sst>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398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8" xfId="0" applyFont="1" applyFill="1" applyBorder="1" applyAlignment="1">
      <alignment wrapText="1"/>
    </xf>
    <xf numFmtId="0" fontId="4" fillId="2" borderId="8" xfId="0" applyFont="1" applyFill="1" applyBorder="1"/>
    <xf numFmtId="0" fontId="0" fillId="0" borderId="8" xfId="0" applyFont="1" applyBorder="1" applyAlignment="1">
      <alignment vertical="top"/>
    </xf>
    <xf numFmtId="0" fontId="0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0" fillId="0" borderId="10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0" fillId="0" borderId="12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0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C43F-21BA-4205-B032-ECF429885759}">
  <dimension ref="A1:S24"/>
  <sheetViews>
    <sheetView tabSelected="1" zoomScale="65" workbookViewId="0">
      <selection activeCell="C33" sqref="C33"/>
    </sheetView>
  </sheetViews>
  <sheetFormatPr defaultColWidth="9" defaultRowHeight="12.75" x14ac:dyDescent="0.2"/>
  <cols>
    <col min="1" max="1" width="26.875" style="1" customWidth="1"/>
    <col min="2" max="2" width="44.5" style="1" customWidth="1"/>
    <col min="3" max="3" width="26.25" style="1" bestFit="1" customWidth="1"/>
    <col min="4" max="4" width="34.375" style="1" bestFit="1" customWidth="1"/>
    <col min="5" max="5" width="13.625" style="1" bestFit="1" customWidth="1"/>
    <col min="6" max="6" width="14.125" style="1" customWidth="1"/>
    <col min="7" max="7" width="16.25" style="1" customWidth="1"/>
    <col min="8" max="8" width="9" style="1"/>
    <col min="9" max="9" width="12.875" style="1" customWidth="1"/>
    <col min="10" max="10" width="9" style="1"/>
    <col min="11" max="11" width="16.25" style="1" customWidth="1"/>
    <col min="12" max="12" width="17.75" style="1" customWidth="1"/>
    <col min="13" max="13" width="9" style="1"/>
    <col min="14" max="14" width="12.625" style="1" customWidth="1"/>
    <col min="15" max="15" width="13" style="1" customWidth="1"/>
    <col min="16" max="16" width="12.25" style="1" customWidth="1"/>
    <col min="17" max="17" width="10.875" style="1" customWidth="1"/>
    <col min="18" max="16384" width="9" style="1"/>
  </cols>
  <sheetData>
    <row r="1" spans="1:18" ht="38.25" x14ac:dyDescent="0.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38</v>
      </c>
      <c r="K1" s="3" t="s">
        <v>39</v>
      </c>
      <c r="L1" s="3" t="s">
        <v>40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</row>
    <row r="2" spans="1:18" ht="28.5" x14ac:dyDescent="0.2">
      <c r="A2" s="5" t="s">
        <v>49</v>
      </c>
      <c r="B2" s="5" t="s">
        <v>27</v>
      </c>
      <c r="C2" s="6" t="s">
        <v>22</v>
      </c>
      <c r="D2" s="5" t="s">
        <v>28</v>
      </c>
      <c r="E2" s="5" t="s">
        <v>50</v>
      </c>
      <c r="F2" s="5" t="s">
        <v>50</v>
      </c>
      <c r="G2" s="5" t="s">
        <v>51</v>
      </c>
      <c r="H2" s="5"/>
      <c r="I2" s="5"/>
      <c r="J2" s="5"/>
      <c r="K2" s="5">
        <v>39.6</v>
      </c>
      <c r="L2" s="5"/>
      <c r="M2" s="5"/>
      <c r="N2" s="5"/>
      <c r="O2" s="5">
        <f>SUM(J2:N2)</f>
        <v>39.6</v>
      </c>
      <c r="P2" s="5"/>
      <c r="Q2" s="5"/>
      <c r="R2" s="5">
        <f>SUM(O2:Q2)</f>
        <v>39.6</v>
      </c>
    </row>
    <row r="3" spans="1:18" ht="28.5" x14ac:dyDescent="0.2">
      <c r="A3" s="5" t="s">
        <v>49</v>
      </c>
      <c r="B3" s="5" t="s">
        <v>27</v>
      </c>
      <c r="C3" s="6" t="s">
        <v>22</v>
      </c>
      <c r="D3" s="6" t="s">
        <v>69</v>
      </c>
      <c r="E3" s="5" t="s">
        <v>52</v>
      </c>
      <c r="F3" s="5" t="s">
        <v>52</v>
      </c>
      <c r="G3" s="5" t="s">
        <v>26</v>
      </c>
      <c r="H3" s="5"/>
      <c r="I3" s="5"/>
      <c r="J3" s="5"/>
      <c r="K3" s="5">
        <v>12.48</v>
      </c>
      <c r="L3" s="5"/>
      <c r="M3" s="5"/>
      <c r="N3" s="5"/>
      <c r="O3" s="5">
        <f t="shared" ref="O3:O19" si="0">SUM(J3:N3)</f>
        <v>12.48</v>
      </c>
      <c r="P3" s="5"/>
      <c r="Q3" s="5"/>
      <c r="R3" s="5">
        <f t="shared" ref="R3:R24" si="1">SUM(O3:Q3)</f>
        <v>12.48</v>
      </c>
    </row>
    <row r="4" spans="1:18" ht="28.5" x14ac:dyDescent="0.2">
      <c r="A4" s="5" t="s">
        <v>53</v>
      </c>
      <c r="B4" s="5" t="s">
        <v>27</v>
      </c>
      <c r="C4" s="6" t="s">
        <v>21</v>
      </c>
      <c r="D4" s="5" t="s">
        <v>54</v>
      </c>
      <c r="E4" s="5" t="s">
        <v>55</v>
      </c>
      <c r="F4" s="5" t="s">
        <v>55</v>
      </c>
      <c r="G4" s="5" t="s">
        <v>56</v>
      </c>
      <c r="H4" s="5"/>
      <c r="I4" s="5"/>
      <c r="J4" s="5"/>
      <c r="K4" s="5">
        <v>42.4</v>
      </c>
      <c r="L4" s="5"/>
      <c r="M4" s="5"/>
      <c r="N4" s="5"/>
      <c r="O4" s="5">
        <f t="shared" si="0"/>
        <v>42.4</v>
      </c>
      <c r="P4" s="5"/>
      <c r="Q4" s="5"/>
      <c r="R4" s="5">
        <f t="shared" si="1"/>
        <v>42.4</v>
      </c>
    </row>
    <row r="5" spans="1:18" ht="28.5" x14ac:dyDescent="0.2">
      <c r="A5" s="5" t="s">
        <v>53</v>
      </c>
      <c r="B5" s="5" t="s">
        <v>27</v>
      </c>
      <c r="C5" s="6" t="s">
        <v>21</v>
      </c>
      <c r="D5" s="5" t="s">
        <v>70</v>
      </c>
      <c r="E5" s="5" t="s">
        <v>57</v>
      </c>
      <c r="F5" s="5" t="s">
        <v>57</v>
      </c>
      <c r="G5" s="5" t="s">
        <v>56</v>
      </c>
      <c r="H5" s="5"/>
      <c r="I5" s="5"/>
      <c r="J5" s="5"/>
      <c r="K5" s="5">
        <v>27.2</v>
      </c>
      <c r="L5" s="5"/>
      <c r="M5" s="5"/>
      <c r="N5" s="5"/>
      <c r="O5" s="5">
        <f t="shared" si="0"/>
        <v>27.2</v>
      </c>
      <c r="P5" s="5"/>
      <c r="Q5" s="5"/>
      <c r="R5" s="5">
        <f t="shared" si="1"/>
        <v>27.2</v>
      </c>
    </row>
    <row r="6" spans="1:18" ht="28.5" x14ac:dyDescent="0.2">
      <c r="A6" s="7" t="s">
        <v>58</v>
      </c>
      <c r="B6" s="5" t="s">
        <v>27</v>
      </c>
      <c r="C6" s="6" t="s">
        <v>21</v>
      </c>
      <c r="D6" s="5" t="s">
        <v>28</v>
      </c>
      <c r="E6" s="5" t="s">
        <v>59</v>
      </c>
      <c r="F6" s="5" t="s">
        <v>59</v>
      </c>
      <c r="G6" s="5" t="s">
        <v>60</v>
      </c>
      <c r="H6" s="5"/>
      <c r="I6" s="5"/>
      <c r="J6" s="5"/>
      <c r="K6" s="5">
        <v>34</v>
      </c>
      <c r="L6" s="5"/>
      <c r="M6" s="5"/>
      <c r="N6" s="5"/>
      <c r="O6" s="5">
        <f t="shared" si="0"/>
        <v>34</v>
      </c>
      <c r="P6" s="5"/>
      <c r="Q6" s="5"/>
      <c r="R6" s="5">
        <f t="shared" si="1"/>
        <v>34</v>
      </c>
    </row>
    <row r="7" spans="1:18" ht="28.5" x14ac:dyDescent="0.2">
      <c r="A7" s="7" t="s">
        <v>29</v>
      </c>
      <c r="B7" s="5" t="s">
        <v>27</v>
      </c>
      <c r="C7" s="6" t="s">
        <v>22</v>
      </c>
      <c r="D7" s="5" t="s">
        <v>28</v>
      </c>
      <c r="E7" s="5" t="s">
        <v>61</v>
      </c>
      <c r="F7" s="5" t="s">
        <v>61</v>
      </c>
      <c r="G7" s="5" t="s">
        <v>20</v>
      </c>
      <c r="H7" s="5"/>
      <c r="I7" s="5"/>
      <c r="J7" s="5"/>
      <c r="K7" s="5">
        <v>47.52</v>
      </c>
      <c r="L7" s="5"/>
      <c r="M7" s="5"/>
      <c r="N7" s="5"/>
      <c r="O7" s="5">
        <f t="shared" si="0"/>
        <v>47.52</v>
      </c>
      <c r="P7" s="5"/>
      <c r="Q7" s="5"/>
      <c r="R7" s="5">
        <f t="shared" si="1"/>
        <v>47.52</v>
      </c>
    </row>
    <row r="8" spans="1:18" ht="14.25" x14ac:dyDescent="0.2">
      <c r="A8" s="8" t="s">
        <v>34</v>
      </c>
      <c r="B8" s="9" t="s">
        <v>17</v>
      </c>
      <c r="C8" s="9" t="s">
        <v>43</v>
      </c>
      <c r="D8" s="8" t="s">
        <v>62</v>
      </c>
      <c r="E8" s="8" t="s">
        <v>63</v>
      </c>
      <c r="F8" s="8" t="s">
        <v>63</v>
      </c>
      <c r="G8" s="8" t="s">
        <v>16</v>
      </c>
      <c r="H8" s="8"/>
      <c r="I8" s="8"/>
      <c r="J8" s="8">
        <v>427.25</v>
      </c>
      <c r="K8" s="8"/>
      <c r="L8" s="8"/>
      <c r="M8" s="8">
        <v>18.77</v>
      </c>
      <c r="N8" s="8"/>
      <c r="O8" s="5">
        <f t="shared" si="0"/>
        <v>446.02</v>
      </c>
      <c r="P8" s="8"/>
      <c r="Q8" s="8"/>
      <c r="R8" s="5">
        <f t="shared" si="1"/>
        <v>446.02</v>
      </c>
    </row>
    <row r="9" spans="1:18" s="2" customFormat="1" ht="14.25" x14ac:dyDescent="0.2">
      <c r="A9" s="10" t="s">
        <v>46</v>
      </c>
      <c r="B9" s="10" t="s">
        <v>17</v>
      </c>
      <c r="C9" s="10" t="s">
        <v>43</v>
      </c>
      <c r="D9" s="5" t="s">
        <v>62</v>
      </c>
      <c r="E9" s="8" t="s">
        <v>63</v>
      </c>
      <c r="F9" s="5" t="s">
        <v>64</v>
      </c>
      <c r="G9" s="5" t="s">
        <v>16</v>
      </c>
      <c r="H9" s="10"/>
      <c r="I9" s="10"/>
      <c r="J9" s="10"/>
      <c r="K9" s="10">
        <v>244.2</v>
      </c>
      <c r="L9" s="10">
        <v>285.14</v>
      </c>
      <c r="M9" s="10">
        <v>18.77</v>
      </c>
      <c r="N9" s="10"/>
      <c r="O9" s="5">
        <f t="shared" si="0"/>
        <v>548.1099999999999</v>
      </c>
      <c r="P9" s="10"/>
      <c r="Q9" s="10"/>
      <c r="R9" s="5">
        <f t="shared" si="1"/>
        <v>548.1099999999999</v>
      </c>
    </row>
    <row r="10" spans="1:18" ht="14.25" x14ac:dyDescent="0.2">
      <c r="A10" s="5" t="s">
        <v>33</v>
      </c>
      <c r="B10" s="10" t="s">
        <v>17</v>
      </c>
      <c r="C10" s="10" t="s">
        <v>43</v>
      </c>
      <c r="D10" s="5" t="s">
        <v>62</v>
      </c>
      <c r="E10" s="8" t="s">
        <v>63</v>
      </c>
      <c r="F10" s="5" t="s">
        <v>64</v>
      </c>
      <c r="G10" s="5" t="s">
        <v>16</v>
      </c>
      <c r="H10" s="5"/>
      <c r="I10" s="5"/>
      <c r="J10" s="5"/>
      <c r="K10" s="5">
        <f>320.8+39</f>
        <v>359.8</v>
      </c>
      <c r="L10" s="5">
        <v>285.14</v>
      </c>
      <c r="M10" s="5">
        <v>18.77</v>
      </c>
      <c r="N10" s="5"/>
      <c r="O10" s="5">
        <f t="shared" si="0"/>
        <v>663.71</v>
      </c>
      <c r="P10" s="5"/>
      <c r="Q10" s="5"/>
      <c r="R10" s="5">
        <f t="shared" si="1"/>
        <v>663.71</v>
      </c>
    </row>
    <row r="11" spans="1:18" ht="14.25" x14ac:dyDescent="0.2">
      <c r="A11" s="11" t="s">
        <v>32</v>
      </c>
      <c r="B11" s="11" t="s">
        <v>17</v>
      </c>
      <c r="C11" s="11" t="s">
        <v>43</v>
      </c>
      <c r="D11" s="12" t="s">
        <v>62</v>
      </c>
      <c r="E11" s="8" t="s">
        <v>63</v>
      </c>
      <c r="F11" s="8" t="s">
        <v>63</v>
      </c>
      <c r="G11" s="12" t="s">
        <v>16</v>
      </c>
      <c r="H11" s="12"/>
      <c r="I11" s="12"/>
      <c r="J11" s="12"/>
      <c r="K11" s="12">
        <v>164</v>
      </c>
      <c r="L11" s="12"/>
      <c r="M11" s="12">
        <v>18.77</v>
      </c>
      <c r="N11" s="12"/>
      <c r="O11" s="5">
        <f t="shared" si="0"/>
        <v>182.77</v>
      </c>
      <c r="P11" s="12"/>
      <c r="Q11" s="12"/>
      <c r="R11" s="5">
        <f t="shared" si="1"/>
        <v>182.77</v>
      </c>
    </row>
    <row r="12" spans="1:18" ht="14.25" x14ac:dyDescent="0.2">
      <c r="A12" s="10" t="s">
        <v>31</v>
      </c>
      <c r="B12" s="10" t="s">
        <v>17</v>
      </c>
      <c r="C12" s="10" t="s">
        <v>43</v>
      </c>
      <c r="D12" s="5" t="s">
        <v>62</v>
      </c>
      <c r="E12" s="8" t="s">
        <v>63</v>
      </c>
      <c r="F12" s="5" t="s">
        <v>64</v>
      </c>
      <c r="G12" s="5" t="s">
        <v>16</v>
      </c>
      <c r="H12" s="5"/>
      <c r="I12" s="5"/>
      <c r="J12" s="5"/>
      <c r="K12" s="5">
        <f>96.8+39</f>
        <v>135.80000000000001</v>
      </c>
      <c r="L12" s="5">
        <v>285.14</v>
      </c>
      <c r="M12" s="5">
        <v>18.77</v>
      </c>
      <c r="N12" s="5"/>
      <c r="O12" s="5">
        <f t="shared" si="0"/>
        <v>439.71</v>
      </c>
      <c r="P12" s="5"/>
      <c r="Q12" s="5"/>
      <c r="R12" s="5">
        <f t="shared" si="1"/>
        <v>439.71</v>
      </c>
    </row>
    <row r="13" spans="1:18" ht="14.25" x14ac:dyDescent="0.2">
      <c r="A13" s="10" t="s">
        <v>48</v>
      </c>
      <c r="B13" s="10" t="s">
        <v>17</v>
      </c>
      <c r="C13" s="10" t="s">
        <v>43</v>
      </c>
      <c r="D13" s="5" t="s">
        <v>62</v>
      </c>
      <c r="E13" s="8" t="s">
        <v>63</v>
      </c>
      <c r="F13" s="8" t="s">
        <v>63</v>
      </c>
      <c r="G13" s="5" t="s">
        <v>16</v>
      </c>
      <c r="H13" s="5"/>
      <c r="I13" s="5"/>
      <c r="J13" s="5"/>
      <c r="K13" s="5">
        <v>39.96</v>
      </c>
      <c r="L13" s="5"/>
      <c r="M13" s="5"/>
      <c r="N13" s="5"/>
      <c r="O13" s="5">
        <f t="shared" si="0"/>
        <v>39.96</v>
      </c>
      <c r="P13" s="5"/>
      <c r="Q13" s="5"/>
      <c r="R13" s="5">
        <f t="shared" si="1"/>
        <v>39.96</v>
      </c>
    </row>
    <row r="14" spans="1:18" ht="14.25" x14ac:dyDescent="0.2">
      <c r="A14" s="10" t="s">
        <v>45</v>
      </c>
      <c r="B14" s="10" t="s">
        <v>17</v>
      </c>
      <c r="C14" s="10" t="s">
        <v>43</v>
      </c>
      <c r="D14" s="5" t="s">
        <v>62</v>
      </c>
      <c r="E14" s="8" t="s">
        <v>63</v>
      </c>
      <c r="F14" s="5" t="s">
        <v>64</v>
      </c>
      <c r="G14" s="5" t="s">
        <v>16</v>
      </c>
      <c r="H14" s="5"/>
      <c r="I14" s="5"/>
      <c r="J14" s="5"/>
      <c r="K14" s="5">
        <f>68+74</f>
        <v>142</v>
      </c>
      <c r="L14" s="5">
        <v>285.14</v>
      </c>
      <c r="M14" s="5">
        <v>18.77</v>
      </c>
      <c r="N14" s="5"/>
      <c r="O14" s="5">
        <f t="shared" si="0"/>
        <v>445.90999999999997</v>
      </c>
      <c r="P14" s="5"/>
      <c r="Q14" s="5"/>
      <c r="R14" s="5">
        <f t="shared" si="1"/>
        <v>445.90999999999997</v>
      </c>
    </row>
    <row r="15" spans="1:18" ht="14.25" x14ac:dyDescent="0.2">
      <c r="A15" s="10" t="s">
        <v>65</v>
      </c>
      <c r="B15" s="10" t="s">
        <v>15</v>
      </c>
      <c r="C15" s="10" t="s">
        <v>43</v>
      </c>
      <c r="D15" s="5" t="s">
        <v>62</v>
      </c>
      <c r="E15" s="8" t="s">
        <v>63</v>
      </c>
      <c r="F15" s="5" t="s">
        <v>64</v>
      </c>
      <c r="G15" s="5" t="s">
        <v>16</v>
      </c>
      <c r="H15" s="5"/>
      <c r="I15" s="5"/>
      <c r="J15" s="5"/>
      <c r="K15" s="5">
        <v>199.48</v>
      </c>
      <c r="L15" s="5">
        <v>285.14</v>
      </c>
      <c r="M15" s="5">
        <v>18.77</v>
      </c>
      <c r="N15" s="5"/>
      <c r="O15" s="5">
        <f t="shared" si="0"/>
        <v>503.39</v>
      </c>
      <c r="P15" s="5"/>
      <c r="Q15" s="5"/>
      <c r="R15" s="5">
        <f t="shared" si="1"/>
        <v>503.39</v>
      </c>
    </row>
    <row r="16" spans="1:18" ht="14.25" x14ac:dyDescent="0.2">
      <c r="A16" s="9" t="s">
        <v>35</v>
      </c>
      <c r="B16" s="9" t="s">
        <v>17</v>
      </c>
      <c r="C16" s="9" t="s">
        <v>43</v>
      </c>
      <c r="D16" s="8" t="s">
        <v>62</v>
      </c>
      <c r="E16" s="8" t="s">
        <v>63</v>
      </c>
      <c r="F16" s="5" t="s">
        <v>64</v>
      </c>
      <c r="G16" s="8" t="s">
        <v>16</v>
      </c>
      <c r="H16" s="8"/>
      <c r="I16" s="8"/>
      <c r="J16" s="8"/>
      <c r="K16" s="8"/>
      <c r="L16" s="8">
        <v>285.14</v>
      </c>
      <c r="M16" s="8">
        <v>18.77</v>
      </c>
      <c r="N16" s="8"/>
      <c r="O16" s="8">
        <f t="shared" si="0"/>
        <v>303.90999999999997</v>
      </c>
      <c r="P16" s="8"/>
      <c r="Q16" s="8"/>
      <c r="R16" s="8">
        <f t="shared" si="1"/>
        <v>303.90999999999997</v>
      </c>
    </row>
    <row r="17" spans="1:19" ht="14.25" x14ac:dyDescent="0.2">
      <c r="A17" s="10" t="s">
        <v>44</v>
      </c>
      <c r="B17" s="10" t="s">
        <v>17</v>
      </c>
      <c r="C17" s="10" t="s">
        <v>43</v>
      </c>
      <c r="D17" s="5" t="s">
        <v>62</v>
      </c>
      <c r="E17" s="8" t="s">
        <v>63</v>
      </c>
      <c r="F17" s="5" t="s">
        <v>64</v>
      </c>
      <c r="G17" s="5" t="s">
        <v>16</v>
      </c>
      <c r="H17" s="5"/>
      <c r="I17" s="5"/>
      <c r="J17" s="5"/>
      <c r="K17" s="5">
        <v>39</v>
      </c>
      <c r="L17" s="5">
        <v>285.14</v>
      </c>
      <c r="M17" s="5">
        <v>18.77</v>
      </c>
      <c r="N17" s="5"/>
      <c r="O17" s="8">
        <f t="shared" si="0"/>
        <v>342.90999999999997</v>
      </c>
      <c r="P17" s="5"/>
      <c r="Q17" s="5"/>
      <c r="R17" s="5">
        <f t="shared" si="1"/>
        <v>342.90999999999997</v>
      </c>
    </row>
    <row r="18" spans="1:19" ht="14.25" x14ac:dyDescent="0.2">
      <c r="A18" s="10" t="s">
        <v>23</v>
      </c>
      <c r="B18" s="10" t="s">
        <v>47</v>
      </c>
      <c r="C18" s="10" t="s">
        <v>43</v>
      </c>
      <c r="D18" s="5" t="s">
        <v>62</v>
      </c>
      <c r="E18" s="8" t="s">
        <v>63</v>
      </c>
      <c r="F18" s="5" t="s">
        <v>64</v>
      </c>
      <c r="G18" s="5" t="s">
        <v>16</v>
      </c>
      <c r="H18" s="5"/>
      <c r="I18" s="5"/>
      <c r="J18" s="5"/>
      <c r="K18" s="5"/>
      <c r="L18" s="5">
        <v>285.14</v>
      </c>
      <c r="M18" s="5">
        <v>18.77</v>
      </c>
      <c r="N18" s="13"/>
      <c r="O18" s="5">
        <f t="shared" si="0"/>
        <v>303.90999999999997</v>
      </c>
      <c r="P18" s="14"/>
      <c r="Q18" s="5"/>
      <c r="R18" s="5">
        <f t="shared" si="1"/>
        <v>303.90999999999997</v>
      </c>
    </row>
    <row r="19" spans="1:19" ht="14.25" x14ac:dyDescent="0.2">
      <c r="A19" s="15" t="s">
        <v>36</v>
      </c>
      <c r="B19" s="10" t="s">
        <v>17</v>
      </c>
      <c r="C19" s="10" t="s">
        <v>43</v>
      </c>
      <c r="D19" s="5" t="s">
        <v>62</v>
      </c>
      <c r="E19" s="8" t="s">
        <v>63</v>
      </c>
      <c r="F19" s="8" t="s">
        <v>63</v>
      </c>
      <c r="G19" s="5" t="s">
        <v>16</v>
      </c>
      <c r="H19" s="16" t="s">
        <v>41</v>
      </c>
      <c r="I19" s="16" t="s">
        <v>41</v>
      </c>
      <c r="J19" s="16" t="s">
        <v>41</v>
      </c>
      <c r="K19" s="16" t="s">
        <v>41</v>
      </c>
      <c r="L19" s="16" t="s">
        <v>41</v>
      </c>
      <c r="M19" s="16">
        <v>18.77</v>
      </c>
      <c r="N19" s="16" t="s">
        <v>41</v>
      </c>
      <c r="O19" s="5">
        <f t="shared" si="0"/>
        <v>18.77</v>
      </c>
      <c r="P19" s="16" t="s">
        <v>41</v>
      </c>
      <c r="Q19" s="16" t="s">
        <v>41</v>
      </c>
      <c r="R19" s="5">
        <f t="shared" si="1"/>
        <v>18.77</v>
      </c>
      <c r="S19" s="2"/>
    </row>
    <row r="20" spans="1:19" ht="14.25" x14ac:dyDescent="0.2">
      <c r="A20" s="17" t="s">
        <v>42</v>
      </c>
      <c r="B20" s="10" t="s">
        <v>17</v>
      </c>
      <c r="C20" s="10" t="s">
        <v>43</v>
      </c>
      <c r="D20" s="5" t="s">
        <v>62</v>
      </c>
      <c r="E20" s="8" t="s">
        <v>63</v>
      </c>
      <c r="F20" s="8" t="s">
        <v>63</v>
      </c>
      <c r="G20" s="5" t="s">
        <v>16</v>
      </c>
      <c r="H20" s="18" t="s">
        <v>41</v>
      </c>
      <c r="I20" s="18" t="s">
        <v>41</v>
      </c>
      <c r="J20" s="18" t="s">
        <v>41</v>
      </c>
      <c r="K20" s="18" t="s">
        <v>41</v>
      </c>
      <c r="L20" s="18" t="s">
        <v>41</v>
      </c>
      <c r="M20" s="18">
        <v>18.77</v>
      </c>
      <c r="N20" s="18" t="s">
        <v>41</v>
      </c>
      <c r="O20" s="5">
        <f t="shared" ref="O20:O24" si="2">SUM(J20:N20)</f>
        <v>18.77</v>
      </c>
      <c r="P20" s="18" t="s">
        <v>41</v>
      </c>
      <c r="Q20" s="18" t="s">
        <v>41</v>
      </c>
      <c r="R20" s="5">
        <f t="shared" si="1"/>
        <v>18.77</v>
      </c>
      <c r="S20" s="2"/>
    </row>
    <row r="21" spans="1:19" ht="14.25" x14ac:dyDescent="0.2">
      <c r="A21" s="17" t="s">
        <v>25</v>
      </c>
      <c r="B21" s="15" t="s">
        <v>18</v>
      </c>
      <c r="C21" s="10" t="s">
        <v>43</v>
      </c>
      <c r="D21" s="5" t="s">
        <v>62</v>
      </c>
      <c r="E21" s="8" t="s">
        <v>63</v>
      </c>
      <c r="F21" s="8" t="s">
        <v>63</v>
      </c>
      <c r="G21" s="5" t="s">
        <v>16</v>
      </c>
      <c r="H21" s="18" t="s">
        <v>41</v>
      </c>
      <c r="I21" s="18" t="s">
        <v>41</v>
      </c>
      <c r="J21" s="18" t="s">
        <v>41</v>
      </c>
      <c r="K21" s="18" t="s">
        <v>41</v>
      </c>
      <c r="L21" s="18" t="s">
        <v>41</v>
      </c>
      <c r="M21" s="18">
        <v>18.77</v>
      </c>
      <c r="N21" s="18" t="s">
        <v>41</v>
      </c>
      <c r="O21" s="5">
        <f t="shared" si="2"/>
        <v>18.77</v>
      </c>
      <c r="P21" s="18" t="s">
        <v>41</v>
      </c>
      <c r="Q21" s="18" t="s">
        <v>41</v>
      </c>
      <c r="R21" s="5">
        <f t="shared" si="1"/>
        <v>18.77</v>
      </c>
      <c r="S21" s="2"/>
    </row>
    <row r="22" spans="1:19" ht="14.25" x14ac:dyDescent="0.2">
      <c r="A22" s="17" t="s">
        <v>24</v>
      </c>
      <c r="B22" s="15" t="s">
        <v>37</v>
      </c>
      <c r="C22" s="10" t="s">
        <v>43</v>
      </c>
      <c r="D22" s="5" t="s">
        <v>62</v>
      </c>
      <c r="E22" s="8" t="s">
        <v>63</v>
      </c>
      <c r="F22" s="8" t="s">
        <v>63</v>
      </c>
      <c r="G22" s="5" t="s">
        <v>16</v>
      </c>
      <c r="H22" s="18" t="s">
        <v>41</v>
      </c>
      <c r="I22" s="18" t="s">
        <v>41</v>
      </c>
      <c r="J22" s="18" t="s">
        <v>41</v>
      </c>
      <c r="K22" s="18" t="s">
        <v>41</v>
      </c>
      <c r="L22" s="18" t="s">
        <v>41</v>
      </c>
      <c r="M22" s="18">
        <v>18.77</v>
      </c>
      <c r="N22" s="18" t="s">
        <v>41</v>
      </c>
      <c r="O22" s="5">
        <f t="shared" si="2"/>
        <v>18.77</v>
      </c>
      <c r="P22" s="18" t="s">
        <v>41</v>
      </c>
      <c r="Q22" s="18" t="s">
        <v>41</v>
      </c>
      <c r="R22" s="5">
        <f t="shared" si="1"/>
        <v>18.77</v>
      </c>
      <c r="S22" s="2"/>
    </row>
    <row r="23" spans="1:19" ht="14.25" x14ac:dyDescent="0.2">
      <c r="A23" s="19" t="s">
        <v>19</v>
      </c>
      <c r="B23" s="20" t="s">
        <v>30</v>
      </c>
      <c r="C23" s="9" t="s">
        <v>43</v>
      </c>
      <c r="D23" s="8" t="s">
        <v>62</v>
      </c>
      <c r="E23" s="8" t="s">
        <v>63</v>
      </c>
      <c r="F23" s="8" t="s">
        <v>63</v>
      </c>
      <c r="G23" s="8" t="s">
        <v>16</v>
      </c>
      <c r="H23" s="21" t="s">
        <v>41</v>
      </c>
      <c r="I23" s="21" t="s">
        <v>41</v>
      </c>
      <c r="J23" s="21" t="s">
        <v>41</v>
      </c>
      <c r="K23" s="21" t="s">
        <v>41</v>
      </c>
      <c r="L23" s="21" t="s">
        <v>41</v>
      </c>
      <c r="M23" s="21">
        <v>18.77</v>
      </c>
      <c r="N23" s="21" t="s">
        <v>41</v>
      </c>
      <c r="O23" s="8">
        <f t="shared" si="2"/>
        <v>18.77</v>
      </c>
      <c r="P23" s="8"/>
      <c r="Q23" s="21" t="s">
        <v>41</v>
      </c>
      <c r="R23" s="8">
        <f t="shared" si="1"/>
        <v>18.77</v>
      </c>
      <c r="S23" s="2"/>
    </row>
    <row r="24" spans="1:19" ht="28.5" x14ac:dyDescent="0.2">
      <c r="A24" s="22" t="s">
        <v>24</v>
      </c>
      <c r="B24" s="22" t="s">
        <v>37</v>
      </c>
      <c r="C24" s="23" t="s">
        <v>21</v>
      </c>
      <c r="D24" s="24" t="s">
        <v>66</v>
      </c>
      <c r="E24" s="24" t="s">
        <v>67</v>
      </c>
      <c r="F24" s="24" t="s">
        <v>67</v>
      </c>
      <c r="G24" s="24" t="s">
        <v>68</v>
      </c>
      <c r="H24" s="24"/>
      <c r="I24" s="24"/>
      <c r="J24" s="24"/>
      <c r="K24" s="24">
        <v>76</v>
      </c>
      <c r="L24" s="24"/>
      <c r="M24" s="24"/>
      <c r="N24" s="24"/>
      <c r="O24" s="24">
        <f t="shared" si="2"/>
        <v>76</v>
      </c>
      <c r="P24" s="24"/>
      <c r="Q24" s="24"/>
      <c r="R24" s="24">
        <f t="shared" si="1"/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8" ma:contentTypeDescription="Create a new document." ma:contentTypeScope="" ma:versionID="8c97ec53875187fcad713be58cd247e1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xmlns:ns3="b2d4e085-ac36-4d6c-81b6-a086d6e27ca2" targetNamespace="http://schemas.microsoft.com/office/2006/metadata/properties" ma:root="true" ma:fieldsID="0bb6aab33f3fa146f9c999cfc348be76" ns1:_="" ns2:_="" ns3:_="">
    <xsd:import namespace="http://schemas.microsoft.com/sharepoint/v3"/>
    <xsd:import namespace="51e485ac-1da5-4550-a2b3-c6c09461ff45"/>
    <xsd:import namespace="b2d4e085-ac36-4d6c-81b6-a086d6e27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4e085-ac36-4d6c-81b6-a086d6e27ca2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3C7822-1125-4650-A1EF-536689752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b2d4e085-ac36-4d6c-81b6-a086d6e27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51e485ac-1da5-4550-a2b3-c6c09461ff45"/>
    <ds:schemaRef ds:uri="http://purl.org/dc/dcmitype/"/>
    <ds:schemaRef ds:uri="b2d4e085-ac36-4d6c-81b6-a086d6e27ca2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Jul- Sep 2023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2023-10-31T13:04:28Z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