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315"/>
  </bookViews>
  <sheets>
    <sheet name="Expenses" sheetId="6" r:id="rId1"/>
  </sheets>
  <definedNames>
    <definedName name="_xlnm._FilterDatabase" localSheetId="0" hidden="1">Expenses!$A$1:$Q$1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6" l="1"/>
  <c r="Q49" i="6" s="1"/>
  <c r="J43" i="6"/>
  <c r="N43" i="6" s="1"/>
  <c r="Q43" i="6" s="1"/>
  <c r="N42" i="6"/>
  <c r="Q42" i="6" s="1"/>
  <c r="N36" i="6"/>
  <c r="Q36" i="6" s="1"/>
  <c r="N35" i="6"/>
  <c r="Q35" i="6" s="1"/>
  <c r="Q32" i="6"/>
  <c r="N32" i="6"/>
  <c r="N29" i="6"/>
  <c r="Q29" i="6" s="1"/>
  <c r="N20" i="6"/>
  <c r="Q20" i="6" s="1"/>
  <c r="Q13" i="6"/>
  <c r="N13" i="6"/>
  <c r="N12" i="6"/>
  <c r="Q12" i="6" s="1"/>
  <c r="N9" i="6"/>
  <c r="Q9" i="6" s="1"/>
  <c r="N8" i="6"/>
  <c r="Q8" i="6" s="1"/>
  <c r="N3" i="6"/>
  <c r="Q3" i="6" s="1"/>
  <c r="N28" i="6"/>
  <c r="Q28" i="6" s="1"/>
  <c r="Q27" i="6"/>
  <c r="N27" i="6"/>
  <c r="N14" i="6"/>
  <c r="Q14" i="6" s="1"/>
  <c r="N21" i="6"/>
  <c r="Q21" i="6" s="1"/>
  <c r="Q18" i="6"/>
  <c r="N18" i="6"/>
  <c r="L48" i="6"/>
  <c r="N48" i="6" s="1"/>
  <c r="Q48" i="6" s="1"/>
  <c r="I48" i="6"/>
  <c r="L45" i="6"/>
  <c r="N45" i="6" s="1"/>
  <c r="Q45" i="6" s="1"/>
  <c r="N40" i="6"/>
  <c r="Q40" i="6" s="1"/>
  <c r="N34" i="6"/>
  <c r="Q34" i="6" s="1"/>
  <c r="N26" i="6"/>
  <c r="Q26" i="6" s="1"/>
  <c r="N44" i="6"/>
  <c r="Q44" i="6" s="1"/>
  <c r="N25" i="6"/>
  <c r="Q25" i="6" s="1"/>
  <c r="N19" i="6"/>
  <c r="Q19" i="6" s="1"/>
  <c r="N15" i="6"/>
  <c r="Q15" i="6" s="1"/>
  <c r="N10" i="6"/>
  <c r="Q10" i="6" s="1"/>
  <c r="N24" i="6"/>
  <c r="Q24" i="6" s="1"/>
  <c r="N51" i="6"/>
  <c r="Q51" i="6" s="1"/>
  <c r="N47" i="6"/>
  <c r="Q47" i="6" s="1"/>
  <c r="N33" i="6"/>
  <c r="Q33" i="6" s="1"/>
  <c r="N55" i="6"/>
  <c r="Q55" i="6" s="1"/>
  <c r="N53" i="6"/>
  <c r="Q53" i="6" s="1"/>
  <c r="N52" i="6"/>
  <c r="Q52" i="6" s="1"/>
  <c r="N50" i="6"/>
  <c r="Q50" i="6" s="1"/>
  <c r="N41" i="6"/>
  <c r="Q41" i="6" s="1"/>
  <c r="N39" i="6"/>
  <c r="Q39" i="6" s="1"/>
  <c r="N38" i="6"/>
  <c r="Q38" i="6" s="1"/>
  <c r="N37" i="6"/>
  <c r="Q37" i="6" s="1"/>
  <c r="J31" i="6"/>
  <c r="N31" i="6" s="1"/>
  <c r="Q31" i="6" s="1"/>
  <c r="N22" i="6"/>
  <c r="Q22" i="6" s="1"/>
  <c r="N17" i="6"/>
  <c r="Q17" i="6" s="1"/>
  <c r="N16" i="6"/>
  <c r="Q16" i="6" s="1"/>
  <c r="N11" i="6"/>
  <c r="Q11" i="6" s="1"/>
  <c r="N7" i="6"/>
  <c r="Q7" i="6" s="1"/>
  <c r="N6" i="6"/>
  <c r="Q6" i="6" s="1"/>
  <c r="N5" i="6"/>
  <c r="Q5" i="6" s="1"/>
  <c r="N4" i="6"/>
  <c r="Q4" i="6" s="1"/>
  <c r="N2" i="6"/>
  <c r="Q2" i="6" s="1"/>
  <c r="N54" i="6"/>
  <c r="Q54" i="6" s="1"/>
  <c r="N46" i="6"/>
  <c r="Q46" i="6" s="1"/>
  <c r="N23" i="6"/>
  <c r="Q23" i="6" s="1"/>
  <c r="N30" i="6"/>
  <c r="Q30" i="6" s="1"/>
</calcChain>
</file>

<file path=xl/sharedStrings.xml><?xml version="1.0" encoding="utf-8"?>
<sst xmlns="http://schemas.openxmlformats.org/spreadsheetml/2006/main" count="234" uniqueCount="70">
  <si>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</si>
  <si>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</si>
  <si>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</si>
  <si>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</si>
  <si>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</si>
  <si>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</si>
  <si>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</si>
  <si>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</si>
  <si>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</si>
  <si>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</si>
  <si>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</si>
  <si>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</si>
  <si>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</si>
  <si>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</si>
  <si>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</si>
  <si>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</si>
  <si>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Andrea Cohen Barrack</t>
  </si>
  <si>
    <t>Chief Executive Officer</t>
  </si>
  <si>
    <t>Toronto, ON</t>
  </si>
  <si>
    <t>Lorraine Gandolfo</t>
  </si>
  <si>
    <t>Board Member</t>
  </si>
  <si>
    <t>Dr. Dev R. Sainani</t>
  </si>
  <si>
    <t>Thomas Chanzy</t>
  </si>
  <si>
    <t>VP, Public Affairs</t>
  </si>
  <si>
    <t>Travel to Council of Chairs meeting</t>
  </si>
  <si>
    <t>Blair Dimock</t>
  </si>
  <si>
    <t>Amos Key Jr.</t>
  </si>
  <si>
    <t>Jean-Gilles Pelletier</t>
  </si>
  <si>
    <t>VP, Community Investments</t>
  </si>
  <si>
    <t>Ottawa, ON</t>
  </si>
  <si>
    <t>Travel to attend Board meeting</t>
  </si>
  <si>
    <t>Travel to attend Board Committee meeting</t>
  </si>
  <si>
    <t>Travel to attend volunteer training session</t>
  </si>
  <si>
    <t>Travel to attend a meeting with Ministry officials</t>
  </si>
  <si>
    <t>Travel to attend Social Investment Partnership announcement</t>
  </si>
  <si>
    <t>Timmins, ON</t>
  </si>
  <si>
    <t xml:space="preserve">Travel to attend a sector-related conference </t>
  </si>
  <si>
    <t>Travel to meeting with stakeholders</t>
  </si>
  <si>
    <t>Travel to attend a professional development conference</t>
  </si>
  <si>
    <t>Windsor , ON</t>
  </si>
  <si>
    <t>Travel to attend granting announcement</t>
  </si>
  <si>
    <t>Thunder Bay, ON</t>
  </si>
  <si>
    <t>Travel to meeting with Board member</t>
  </si>
  <si>
    <t>Travel to attend a sector-related meeting</t>
  </si>
  <si>
    <t>Vancouver, BC</t>
  </si>
  <si>
    <t>VP, Provincial Programs &amp; Partnerships</t>
  </si>
  <si>
    <t>Niagara, ON</t>
  </si>
  <si>
    <t>Mariana Catz</t>
  </si>
  <si>
    <t>Denise Amyot</t>
  </si>
  <si>
    <t>Former Board Chair</t>
  </si>
  <si>
    <t>Emily Ng</t>
  </si>
  <si>
    <t>Travel to attend community outreach session</t>
  </si>
  <si>
    <t>Director of Human Resource</t>
  </si>
  <si>
    <t>Travel to conduct interviews</t>
  </si>
  <si>
    <t>Sudbury, ON</t>
  </si>
  <si>
    <t>CIO and VP Evaluation and Knowledge Management</t>
  </si>
  <si>
    <t>Montreal, QC</t>
  </si>
  <si>
    <t>Pierre Page</t>
  </si>
  <si>
    <t>Ruby Lam</t>
  </si>
  <si>
    <t>VP,  Public Affairs</t>
  </si>
  <si>
    <t>Hamilton, ON</t>
  </si>
  <si>
    <t>Travel to attend recognition event</t>
  </si>
  <si>
    <t>Barrie, ON</t>
  </si>
  <si>
    <t>Parry Sound, ON</t>
  </si>
  <si>
    <t>Turkey Point, ON</t>
  </si>
  <si>
    <t>London, ON</t>
  </si>
  <si>
    <t>Toronto.ON</t>
  </si>
  <si>
    <t>Temagami, ON</t>
  </si>
  <si>
    <t>Midland, ON</t>
  </si>
  <si>
    <t>Accom-modation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</si>
</sst>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  <numFmt numFmtId="165" formatCode="yyyy\-mm\-dd;@"/>
    <numFmt numFmtId="166" formatCode="_-* #,##0_-;\-* #,##0_-;_-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3" fillId="2" borderId="1" xfId="0" applyNumberFormat="1" applyFont="1" applyFill="1" applyBorder="1" applyAlignment="1">
      <alignment wrapText="1"/>
    </xf>
    <xf numFmtId="164" fontId="3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66" fontId="4" fillId="0" borderId="1" xfId="2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4" fontId="4" fillId="0" borderId="1" xfId="1" applyFont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left" wrapText="1"/>
    </xf>
    <xf numFmtId="44" fontId="4" fillId="0" borderId="1" xfId="1" applyNumberFormat="1" applyFont="1" applyFill="1" applyBorder="1" applyAlignment="1">
      <alignment horizontal="right" wrapText="1"/>
    </xf>
    <xf numFmtId="44" fontId="4" fillId="3" borderId="1" xfId="1" applyNumberFormat="1" applyFont="1" applyFill="1" applyBorder="1" applyAlignment="1">
      <alignment horizontal="right" wrapText="1"/>
    </xf>
    <xf numFmtId="44" fontId="4" fillId="0" borderId="1" xfId="1" applyFont="1" applyFill="1" applyBorder="1" applyAlignment="1">
      <alignment wrapText="1"/>
    </xf>
    <xf numFmtId="44" fontId="4" fillId="3" borderId="1" xfId="1" applyFont="1" applyFill="1" applyBorder="1" applyAlignment="1">
      <alignment wrapText="1"/>
    </xf>
    <xf numFmtId="165" fontId="4" fillId="0" borderId="1" xfId="0" applyNumberFormat="1" applyFont="1" applyBorder="1" applyAlignment="1">
      <alignment horizontal="left" wrapText="1"/>
    </xf>
    <xf numFmtId="44" fontId="4" fillId="0" borderId="1" xfId="0" applyNumberFormat="1" applyFont="1" applyFill="1" applyBorder="1" applyAlignment="1">
      <alignment wrapText="1"/>
    </xf>
    <xf numFmtId="44" fontId="4" fillId="0" borderId="1" xfId="1" applyNumberFormat="1" applyFont="1" applyFill="1" applyBorder="1" applyAlignment="1">
      <alignment wrapText="1"/>
    </xf>
    <xf numFmtId="165" fontId="4" fillId="0" borderId="2" xfId="0" applyNumberFormat="1" applyFont="1" applyFill="1" applyBorder="1" applyAlignment="1">
      <alignment horizontal="left" wrapText="1"/>
    </xf>
    <xf numFmtId="44" fontId="4" fillId="0" borderId="2" xfId="0" applyNumberFormat="1" applyFont="1" applyFill="1" applyBorder="1" applyAlignment="1">
      <alignment horizontal="right" wrapText="1"/>
    </xf>
    <xf numFmtId="44" fontId="4" fillId="0" borderId="2" xfId="1" applyNumberFormat="1" applyFont="1" applyFill="1" applyBorder="1" applyAlignment="1">
      <alignment horizontal="right" wrapText="1"/>
    </xf>
    <xf numFmtId="44" fontId="4" fillId="0" borderId="1" xfId="0" applyNumberFormat="1" applyFont="1" applyFill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workbookViewId="0">
      <pane ySplit="1" topLeftCell="A44" activePane="bottomLeft" state="frozen"/>
      <selection pane="bottomLeft" sqref="A1:XFD1048576"/>
    </sheetView>
  </sheetViews>
  <sheetFormatPr defaultRowHeight="12.75" x14ac:dyDescent="0.2"/>
  <cols>
    <col min="1" max="1" width="13.25" style="4" customWidth="1"/>
    <col min="2" max="2" width="13.625" style="4" customWidth="1"/>
    <col min="3" max="3" width="15.875" style="4" customWidth="1"/>
    <col min="4" max="5" width="10.625" style="4" bestFit="1" customWidth="1"/>
    <col min="6" max="6" width="14.75" style="4" customWidth="1"/>
    <col min="7" max="8" width="9.375" style="4" bestFit="1" customWidth="1"/>
    <col min="9" max="9" width="9" style="4" bestFit="1" customWidth="1"/>
    <col min="10" max="10" width="12.875" style="4" customWidth="1"/>
    <col min="11" max="11" width="10.75" style="4" customWidth="1"/>
    <col min="12" max="12" width="9" style="4"/>
    <col min="13" max="13" width="9.75" style="4" bestFit="1" customWidth="1"/>
    <col min="14" max="14" width="10.875" style="4" bestFit="1" customWidth="1"/>
    <col min="15" max="15" width="9.875" style="4" customWidth="1"/>
    <col min="16" max="16" width="9.125" style="4" bestFit="1" customWidth="1"/>
    <col min="17" max="17" width="9" style="4" bestFit="1" customWidth="1"/>
    <col min="18" max="16384" width="9" style="4"/>
  </cols>
  <sheetData>
    <row r="1" spans="1:17" s="2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69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s="3" customFormat="1" ht="36" x14ac:dyDescent="0.2">
      <c r="A2" s="6" t="s">
        <v>16</v>
      </c>
      <c r="B2" s="6" t="s">
        <v>17</v>
      </c>
      <c r="C2" s="5" t="s">
        <v>33</v>
      </c>
      <c r="D2" s="17">
        <v>42115</v>
      </c>
      <c r="E2" s="17">
        <v>42115</v>
      </c>
      <c r="F2" s="6" t="s">
        <v>18</v>
      </c>
      <c r="G2" s="10"/>
      <c r="H2" s="10"/>
      <c r="I2" s="10"/>
      <c r="J2" s="18">
        <v>22</v>
      </c>
      <c r="K2" s="10"/>
      <c r="L2" s="10"/>
      <c r="M2" s="10"/>
      <c r="N2" s="19">
        <f>SUM(I2:M2)</f>
        <v>22</v>
      </c>
      <c r="O2" s="10"/>
      <c r="P2" s="10"/>
      <c r="Q2" s="19">
        <f>SUM(N2:P2)</f>
        <v>22</v>
      </c>
    </row>
    <row r="3" spans="1:17" s="3" customFormat="1" ht="36" x14ac:dyDescent="0.2">
      <c r="A3" s="6" t="s">
        <v>22</v>
      </c>
      <c r="B3" s="6" t="s">
        <v>59</v>
      </c>
      <c r="C3" s="5" t="s">
        <v>33</v>
      </c>
      <c r="D3" s="17">
        <v>42115</v>
      </c>
      <c r="E3" s="17">
        <v>42115</v>
      </c>
      <c r="F3" s="6" t="s">
        <v>18</v>
      </c>
      <c r="G3" s="10"/>
      <c r="H3" s="10"/>
      <c r="I3" s="18"/>
      <c r="J3" s="18">
        <v>8</v>
      </c>
      <c r="K3" s="18"/>
      <c r="L3" s="18"/>
      <c r="M3" s="18"/>
      <c r="N3" s="19">
        <f>SUM(I3:M3)</f>
        <v>8</v>
      </c>
      <c r="O3" s="18"/>
      <c r="P3" s="18"/>
      <c r="Q3" s="19">
        <f>SUM(N3:P3)</f>
        <v>8</v>
      </c>
    </row>
    <row r="4" spans="1:17" s="3" customFormat="1" ht="30.75" customHeight="1" x14ac:dyDescent="0.2">
      <c r="A4" s="6" t="s">
        <v>16</v>
      </c>
      <c r="B4" s="6" t="s">
        <v>17</v>
      </c>
      <c r="C4" s="7" t="s">
        <v>34</v>
      </c>
      <c r="D4" s="17">
        <v>42127</v>
      </c>
      <c r="E4" s="17">
        <v>42128</v>
      </c>
      <c r="F4" s="6" t="s">
        <v>35</v>
      </c>
      <c r="G4" s="10"/>
      <c r="H4" s="10"/>
      <c r="I4" s="10"/>
      <c r="J4" s="18">
        <v>30</v>
      </c>
      <c r="K4" s="10"/>
      <c r="L4" s="10"/>
      <c r="M4" s="10"/>
      <c r="N4" s="19">
        <f>SUM(I4:M4)</f>
        <v>30</v>
      </c>
      <c r="O4" s="10"/>
      <c r="P4" s="10"/>
      <c r="Q4" s="19">
        <f>SUM(N4:P4)</f>
        <v>30</v>
      </c>
    </row>
    <row r="5" spans="1:17" s="3" customFormat="1" ht="36" x14ac:dyDescent="0.2">
      <c r="A5" s="6" t="s">
        <v>16</v>
      </c>
      <c r="B5" s="6" t="s">
        <v>17</v>
      </c>
      <c r="C5" s="7" t="s">
        <v>36</v>
      </c>
      <c r="D5" s="17">
        <v>42130</v>
      </c>
      <c r="E5" s="17">
        <v>42130</v>
      </c>
      <c r="F5" s="6" t="s">
        <v>29</v>
      </c>
      <c r="G5" s="10"/>
      <c r="H5" s="10"/>
      <c r="I5" s="10"/>
      <c r="J5" s="18">
        <v>70</v>
      </c>
      <c r="K5" s="10"/>
      <c r="L5" s="10">
        <v>7.75</v>
      </c>
      <c r="M5" s="10"/>
      <c r="N5" s="19">
        <f>SUM(I5:M5)</f>
        <v>77.75</v>
      </c>
      <c r="O5" s="10"/>
      <c r="P5" s="10"/>
      <c r="Q5" s="19">
        <f>SUM(N5:P5)</f>
        <v>77.75</v>
      </c>
    </row>
    <row r="6" spans="1:17" s="3" customFormat="1" ht="24" x14ac:dyDescent="0.2">
      <c r="A6" s="6" t="s">
        <v>16</v>
      </c>
      <c r="B6" s="6" t="s">
        <v>17</v>
      </c>
      <c r="C6" s="5" t="s">
        <v>37</v>
      </c>
      <c r="D6" s="17">
        <v>42137</v>
      </c>
      <c r="E6" s="17">
        <v>42137</v>
      </c>
      <c r="F6" s="6" t="s">
        <v>18</v>
      </c>
      <c r="G6" s="10"/>
      <c r="H6" s="10"/>
      <c r="I6" s="10"/>
      <c r="J6" s="18">
        <v>19.5</v>
      </c>
      <c r="K6" s="10"/>
      <c r="L6" s="10"/>
      <c r="M6" s="10"/>
      <c r="N6" s="19">
        <f>SUM(I6:M6)</f>
        <v>19.5</v>
      </c>
      <c r="O6" s="10"/>
      <c r="P6" s="10"/>
      <c r="Q6" s="19">
        <f>SUM(N6:P6)</f>
        <v>19.5</v>
      </c>
    </row>
    <row r="7" spans="1:17" s="3" customFormat="1" ht="48" x14ac:dyDescent="0.2">
      <c r="A7" s="6" t="s">
        <v>16</v>
      </c>
      <c r="B7" s="6" t="s">
        <v>17</v>
      </c>
      <c r="C7" s="5" t="s">
        <v>38</v>
      </c>
      <c r="D7" s="17">
        <v>42143</v>
      </c>
      <c r="E7" s="17">
        <v>42153</v>
      </c>
      <c r="F7" s="6" t="s">
        <v>18</v>
      </c>
      <c r="G7" s="5"/>
      <c r="H7" s="5"/>
      <c r="I7" s="20"/>
      <c r="J7" s="20">
        <v>48.25</v>
      </c>
      <c r="K7" s="20"/>
      <c r="L7" s="20"/>
      <c r="M7" s="20"/>
      <c r="N7" s="19">
        <f>SUM(I7:M7)</f>
        <v>48.25</v>
      </c>
      <c r="O7" s="20"/>
      <c r="P7" s="20"/>
      <c r="Q7" s="19">
        <f>SUM(N7:P7)</f>
        <v>48.25</v>
      </c>
    </row>
    <row r="8" spans="1:17" s="3" customFormat="1" ht="36" x14ac:dyDescent="0.2">
      <c r="A8" s="6" t="s">
        <v>22</v>
      </c>
      <c r="B8" s="6" t="s">
        <v>59</v>
      </c>
      <c r="C8" s="7" t="s">
        <v>51</v>
      </c>
      <c r="D8" s="17">
        <v>42144</v>
      </c>
      <c r="E8" s="17">
        <v>42144</v>
      </c>
      <c r="F8" s="6" t="s">
        <v>60</v>
      </c>
      <c r="G8" s="10"/>
      <c r="H8" s="10"/>
      <c r="I8" s="18"/>
      <c r="J8" s="18">
        <v>62.4</v>
      </c>
      <c r="K8" s="18"/>
      <c r="L8" s="18"/>
      <c r="M8" s="18"/>
      <c r="N8" s="19">
        <f>SUM(I8:M8)</f>
        <v>62.4</v>
      </c>
      <c r="O8" s="18"/>
      <c r="P8" s="18"/>
      <c r="Q8" s="19">
        <f>SUM(N8:P8)</f>
        <v>62.4</v>
      </c>
    </row>
    <row r="9" spans="1:17" s="3" customFormat="1" ht="24" x14ac:dyDescent="0.2">
      <c r="A9" s="6" t="s">
        <v>22</v>
      </c>
      <c r="B9" s="6" t="s">
        <v>59</v>
      </c>
      <c r="C9" s="7" t="s">
        <v>61</v>
      </c>
      <c r="D9" s="17">
        <v>42145</v>
      </c>
      <c r="E9" s="17">
        <v>42145</v>
      </c>
      <c r="F9" s="6" t="s">
        <v>18</v>
      </c>
      <c r="G9" s="10"/>
      <c r="H9" s="10"/>
      <c r="I9" s="18"/>
      <c r="J9" s="18">
        <v>10</v>
      </c>
      <c r="K9" s="18"/>
      <c r="L9" s="18"/>
      <c r="M9" s="18"/>
      <c r="N9" s="19">
        <f>SUM(I9:M9)</f>
        <v>10</v>
      </c>
      <c r="O9" s="18"/>
      <c r="P9" s="18"/>
      <c r="Q9" s="19">
        <f>SUM(N9:P9)</f>
        <v>10</v>
      </c>
    </row>
    <row r="10" spans="1:17" s="3" customFormat="1" ht="24" x14ac:dyDescent="0.2">
      <c r="A10" s="5" t="s">
        <v>21</v>
      </c>
      <c r="B10" s="5" t="s">
        <v>49</v>
      </c>
      <c r="C10" s="5" t="s">
        <v>31</v>
      </c>
      <c r="D10" s="17">
        <v>42146</v>
      </c>
      <c r="E10" s="17">
        <v>42146</v>
      </c>
      <c r="F10" s="12" t="s">
        <v>18</v>
      </c>
      <c r="G10" s="11"/>
      <c r="H10" s="11"/>
      <c r="I10" s="13"/>
      <c r="J10" s="13">
        <v>14.5</v>
      </c>
      <c r="K10" s="13"/>
      <c r="L10" s="13"/>
      <c r="M10" s="13"/>
      <c r="N10" s="21">
        <f>SUM(I10:M10)</f>
        <v>14.5</v>
      </c>
      <c r="O10" s="13"/>
      <c r="P10" s="13"/>
      <c r="Q10" s="21">
        <f>SUM(N10:O10:P10)</f>
        <v>14.5</v>
      </c>
    </row>
    <row r="11" spans="1:17" s="3" customFormat="1" ht="36" x14ac:dyDescent="0.2">
      <c r="A11" s="6" t="s">
        <v>16</v>
      </c>
      <c r="B11" s="6" t="s">
        <v>17</v>
      </c>
      <c r="C11" s="7" t="s">
        <v>36</v>
      </c>
      <c r="D11" s="17">
        <v>42149</v>
      </c>
      <c r="E11" s="17">
        <v>42149</v>
      </c>
      <c r="F11" s="6" t="s">
        <v>29</v>
      </c>
      <c r="G11" s="10"/>
      <c r="H11" s="10"/>
      <c r="I11" s="10"/>
      <c r="J11" s="18">
        <v>21.9</v>
      </c>
      <c r="K11" s="10"/>
      <c r="L11" s="10"/>
      <c r="M11" s="10"/>
      <c r="N11" s="19">
        <f>SUM(I11:M11)</f>
        <v>21.9</v>
      </c>
      <c r="O11" s="10"/>
      <c r="P11" s="10"/>
      <c r="Q11" s="19">
        <f>SUM(N11:P11)</f>
        <v>21.9</v>
      </c>
    </row>
    <row r="12" spans="1:17" s="3" customFormat="1" ht="36" x14ac:dyDescent="0.2">
      <c r="A12" s="6" t="s">
        <v>22</v>
      </c>
      <c r="B12" s="6" t="s">
        <v>59</v>
      </c>
      <c r="C12" s="7" t="s">
        <v>51</v>
      </c>
      <c r="D12" s="17">
        <v>42152</v>
      </c>
      <c r="E12" s="17">
        <v>42152</v>
      </c>
      <c r="F12" s="6" t="s">
        <v>62</v>
      </c>
      <c r="G12" s="10"/>
      <c r="H12" s="10"/>
      <c r="I12" s="18"/>
      <c r="J12" s="18">
        <v>90.4</v>
      </c>
      <c r="K12" s="18"/>
      <c r="L12" s="18"/>
      <c r="M12" s="18"/>
      <c r="N12" s="19">
        <f>SUM(I12:M12)</f>
        <v>90.4</v>
      </c>
      <c r="O12" s="18"/>
      <c r="P12" s="18"/>
      <c r="Q12" s="19">
        <f>SUM(N12:P12)</f>
        <v>90.4</v>
      </c>
    </row>
    <row r="13" spans="1:17" s="3" customFormat="1" ht="36" x14ac:dyDescent="0.2">
      <c r="A13" s="6" t="s">
        <v>22</v>
      </c>
      <c r="B13" s="6" t="s">
        <v>59</v>
      </c>
      <c r="C13" s="5" t="s">
        <v>33</v>
      </c>
      <c r="D13" s="17">
        <v>42153</v>
      </c>
      <c r="E13" s="17">
        <v>42153</v>
      </c>
      <c r="F13" s="6" t="s">
        <v>18</v>
      </c>
      <c r="G13" s="10"/>
      <c r="H13" s="10"/>
      <c r="I13" s="18"/>
      <c r="J13" s="18">
        <v>12</v>
      </c>
      <c r="K13" s="18"/>
      <c r="L13" s="18"/>
      <c r="M13" s="18"/>
      <c r="N13" s="19">
        <f>SUM(I13:M13)</f>
        <v>12</v>
      </c>
      <c r="O13" s="18"/>
      <c r="P13" s="18"/>
      <c r="Q13" s="19">
        <f>SUM(N13:P13)</f>
        <v>12</v>
      </c>
    </row>
    <row r="14" spans="1:17" s="3" customFormat="1" ht="24" x14ac:dyDescent="0.2">
      <c r="A14" s="6" t="s">
        <v>57</v>
      </c>
      <c r="B14" s="6" t="s">
        <v>20</v>
      </c>
      <c r="C14" s="7" t="s">
        <v>31</v>
      </c>
      <c r="D14" s="17">
        <v>42155</v>
      </c>
      <c r="E14" s="17">
        <v>42156</v>
      </c>
      <c r="F14" s="6" t="s">
        <v>18</v>
      </c>
      <c r="G14" s="10"/>
      <c r="H14" s="10"/>
      <c r="I14" s="10"/>
      <c r="J14" s="18">
        <v>407.8</v>
      </c>
      <c r="K14" s="10"/>
      <c r="L14" s="10"/>
      <c r="M14" s="10"/>
      <c r="N14" s="19">
        <f>SUM(I14:M14)</f>
        <v>407.8</v>
      </c>
      <c r="O14" s="10"/>
      <c r="P14" s="10"/>
      <c r="Q14" s="19">
        <f>SUM(N14:P14)</f>
        <v>407.8</v>
      </c>
    </row>
    <row r="15" spans="1:17" s="3" customFormat="1" ht="24" x14ac:dyDescent="0.2">
      <c r="A15" s="5" t="s">
        <v>21</v>
      </c>
      <c r="B15" s="5" t="s">
        <v>49</v>
      </c>
      <c r="C15" s="7" t="s">
        <v>31</v>
      </c>
      <c r="D15" s="17">
        <v>42156</v>
      </c>
      <c r="E15" s="17">
        <v>42156</v>
      </c>
      <c r="F15" s="12" t="s">
        <v>18</v>
      </c>
      <c r="G15" s="11"/>
      <c r="H15" s="11"/>
      <c r="I15" s="13"/>
      <c r="J15" s="13">
        <v>14.75</v>
      </c>
      <c r="K15" s="13"/>
      <c r="L15" s="13"/>
      <c r="M15" s="13"/>
      <c r="N15" s="21">
        <f>SUM(I15:M15)</f>
        <v>14.75</v>
      </c>
      <c r="O15" s="13"/>
      <c r="P15" s="13"/>
      <c r="Q15" s="19">
        <f>SUM(N15:P15)</f>
        <v>14.75</v>
      </c>
    </row>
    <row r="16" spans="1:17" s="3" customFormat="1" ht="36" x14ac:dyDescent="0.2">
      <c r="A16" s="6" t="s">
        <v>16</v>
      </c>
      <c r="B16" s="6" t="s">
        <v>17</v>
      </c>
      <c r="C16" s="7" t="s">
        <v>36</v>
      </c>
      <c r="D16" s="17">
        <v>42158</v>
      </c>
      <c r="E16" s="17">
        <v>42158</v>
      </c>
      <c r="F16" s="6" t="s">
        <v>18</v>
      </c>
      <c r="G16" s="10"/>
      <c r="H16" s="10"/>
      <c r="I16" s="10"/>
      <c r="J16" s="18">
        <v>32</v>
      </c>
      <c r="K16" s="10"/>
      <c r="L16" s="10"/>
      <c r="M16" s="10"/>
      <c r="N16" s="19">
        <f>SUM(I16:M16)</f>
        <v>32</v>
      </c>
      <c r="O16" s="10"/>
      <c r="P16" s="10"/>
      <c r="Q16" s="19">
        <f>SUM(N16:P16)</f>
        <v>32</v>
      </c>
    </row>
    <row r="17" spans="1:17" s="3" customFormat="1" ht="36" x14ac:dyDescent="0.2">
      <c r="A17" s="6" t="s">
        <v>16</v>
      </c>
      <c r="B17" s="6" t="s">
        <v>17</v>
      </c>
      <c r="C17" s="7" t="s">
        <v>36</v>
      </c>
      <c r="D17" s="17">
        <v>42159</v>
      </c>
      <c r="E17" s="17">
        <v>42159</v>
      </c>
      <c r="F17" s="6" t="s">
        <v>18</v>
      </c>
      <c r="G17" s="10"/>
      <c r="H17" s="10"/>
      <c r="I17" s="10"/>
      <c r="J17" s="18">
        <v>64</v>
      </c>
      <c r="K17" s="10"/>
      <c r="L17" s="10"/>
      <c r="M17" s="10"/>
      <c r="N17" s="19">
        <f>SUM(I17:M17)</f>
        <v>64</v>
      </c>
      <c r="O17" s="10"/>
      <c r="P17" s="10"/>
      <c r="Q17" s="19">
        <f>SUM(N17:P17)</f>
        <v>64</v>
      </c>
    </row>
    <row r="18" spans="1:17" s="3" customFormat="1" ht="48" x14ac:dyDescent="0.2">
      <c r="A18" s="11" t="s">
        <v>47</v>
      </c>
      <c r="B18" s="11" t="s">
        <v>55</v>
      </c>
      <c r="C18" s="7" t="s">
        <v>43</v>
      </c>
      <c r="D18" s="22">
        <v>42159</v>
      </c>
      <c r="E18" s="22">
        <v>42159</v>
      </c>
      <c r="F18" s="12" t="s">
        <v>18</v>
      </c>
      <c r="G18" s="11"/>
      <c r="H18" s="11"/>
      <c r="I18" s="13"/>
      <c r="J18" s="13">
        <v>21.25</v>
      </c>
      <c r="K18" s="13"/>
      <c r="L18" s="13"/>
      <c r="M18" s="13"/>
      <c r="N18" s="21">
        <f>SUM(I18:M18)</f>
        <v>21.25</v>
      </c>
      <c r="O18" s="13"/>
      <c r="P18" s="13"/>
      <c r="Q18" s="21">
        <f>SUM(N18:P18)</f>
        <v>21.25</v>
      </c>
    </row>
    <row r="19" spans="1:17" s="3" customFormat="1" ht="24" x14ac:dyDescent="0.2">
      <c r="A19" s="5" t="s">
        <v>21</v>
      </c>
      <c r="B19" s="5" t="s">
        <v>49</v>
      </c>
      <c r="C19" s="11" t="s">
        <v>24</v>
      </c>
      <c r="D19" s="17">
        <v>42160</v>
      </c>
      <c r="E19" s="17">
        <v>42160</v>
      </c>
      <c r="F19" s="6" t="s">
        <v>18</v>
      </c>
      <c r="G19" s="5"/>
      <c r="H19" s="5"/>
      <c r="I19" s="20"/>
      <c r="J19" s="20">
        <v>16.25</v>
      </c>
      <c r="K19" s="20"/>
      <c r="L19" s="20"/>
      <c r="M19" s="20"/>
      <c r="N19" s="21">
        <f>SUM(I19:M19)</f>
        <v>16.25</v>
      </c>
      <c r="O19" s="20"/>
      <c r="P19" s="20"/>
      <c r="Q19" s="21">
        <f>SUM(N19:O19:P19)</f>
        <v>16.25</v>
      </c>
    </row>
    <row r="20" spans="1:17" s="3" customFormat="1" ht="24" x14ac:dyDescent="0.2">
      <c r="A20" s="6" t="s">
        <v>22</v>
      </c>
      <c r="B20" s="6" t="s">
        <v>59</v>
      </c>
      <c r="C20" s="5" t="s">
        <v>37</v>
      </c>
      <c r="D20" s="17">
        <v>42160</v>
      </c>
      <c r="E20" s="17">
        <v>42160</v>
      </c>
      <c r="F20" s="6" t="s">
        <v>18</v>
      </c>
      <c r="G20" s="10"/>
      <c r="H20" s="10"/>
      <c r="I20" s="18"/>
      <c r="J20" s="18">
        <v>10</v>
      </c>
      <c r="K20" s="18"/>
      <c r="L20" s="18"/>
      <c r="M20" s="18"/>
      <c r="N20" s="19">
        <f>SUM(I20:M20)</f>
        <v>10</v>
      </c>
      <c r="O20" s="18"/>
      <c r="P20" s="18"/>
      <c r="Q20" s="19">
        <f>SUM(N20:P20)</f>
        <v>10</v>
      </c>
    </row>
    <row r="21" spans="1:17" ht="48" x14ac:dyDescent="0.2">
      <c r="A21" s="11" t="s">
        <v>47</v>
      </c>
      <c r="B21" s="11" t="s">
        <v>55</v>
      </c>
      <c r="C21" s="7" t="s">
        <v>36</v>
      </c>
      <c r="D21" s="22">
        <v>42162</v>
      </c>
      <c r="E21" s="22">
        <v>42163</v>
      </c>
      <c r="F21" s="12" t="s">
        <v>56</v>
      </c>
      <c r="G21" s="11"/>
      <c r="H21" s="11"/>
      <c r="I21" s="13"/>
      <c r="J21" s="13">
        <v>235.15</v>
      </c>
      <c r="K21" s="13"/>
      <c r="L21" s="13">
        <v>4.58</v>
      </c>
      <c r="M21" s="13"/>
      <c r="N21" s="21">
        <f>SUM(I21:M21)</f>
        <v>239.73000000000002</v>
      </c>
      <c r="O21" s="13"/>
      <c r="P21" s="13"/>
      <c r="Q21" s="21">
        <f>SUM(N21:P21)</f>
        <v>239.73000000000002</v>
      </c>
    </row>
    <row r="22" spans="1:17" ht="36" x14ac:dyDescent="0.2">
      <c r="A22" s="6" t="s">
        <v>16</v>
      </c>
      <c r="B22" s="6" t="s">
        <v>17</v>
      </c>
      <c r="C22" s="7" t="s">
        <v>36</v>
      </c>
      <c r="D22" s="17">
        <v>42163</v>
      </c>
      <c r="E22" s="17">
        <v>42164</v>
      </c>
      <c r="F22" s="6" t="s">
        <v>39</v>
      </c>
      <c r="G22" s="10"/>
      <c r="H22" s="10"/>
      <c r="I22" s="10"/>
      <c r="J22" s="18">
        <v>112.6</v>
      </c>
      <c r="K22" s="10">
        <v>135</v>
      </c>
      <c r="L22" s="10"/>
      <c r="M22" s="10"/>
      <c r="N22" s="19">
        <f>SUM(I22:M22)</f>
        <v>247.6</v>
      </c>
      <c r="O22" s="10"/>
      <c r="P22" s="10"/>
      <c r="Q22" s="19">
        <f>SUM(N22:P22)</f>
        <v>247.6</v>
      </c>
    </row>
    <row r="23" spans="1:17" ht="24" x14ac:dyDescent="0.2">
      <c r="A23" s="5" t="s">
        <v>26</v>
      </c>
      <c r="B23" s="5" t="s">
        <v>20</v>
      </c>
      <c r="C23" s="7" t="s">
        <v>30</v>
      </c>
      <c r="D23" s="17">
        <v>42165</v>
      </c>
      <c r="E23" s="17">
        <v>42166</v>
      </c>
      <c r="F23" s="6" t="s">
        <v>18</v>
      </c>
      <c r="G23" s="10"/>
      <c r="H23" s="23"/>
      <c r="I23" s="10"/>
      <c r="J23" s="18">
        <v>83.2</v>
      </c>
      <c r="K23" s="10"/>
      <c r="L23" s="10"/>
      <c r="M23" s="10"/>
      <c r="N23" s="19">
        <f>SUM(I23:M23)</f>
        <v>83.2</v>
      </c>
      <c r="O23" s="10"/>
      <c r="P23" s="10"/>
      <c r="Q23" s="19">
        <f>SUM(N23:P23)</f>
        <v>83.2</v>
      </c>
    </row>
    <row r="24" spans="1:17" ht="24" x14ac:dyDescent="0.2">
      <c r="A24" s="6" t="s">
        <v>48</v>
      </c>
      <c r="B24" s="6" t="s">
        <v>20</v>
      </c>
      <c r="C24" s="7" t="s">
        <v>30</v>
      </c>
      <c r="D24" s="17">
        <v>42165</v>
      </c>
      <c r="E24" s="17">
        <v>42166</v>
      </c>
      <c r="F24" s="6" t="s">
        <v>18</v>
      </c>
      <c r="G24" s="10"/>
      <c r="H24" s="23"/>
      <c r="I24" s="10">
        <v>563.08000000000004</v>
      </c>
      <c r="J24" s="18">
        <v>117</v>
      </c>
      <c r="K24" s="10"/>
      <c r="L24" s="10"/>
      <c r="M24" s="10"/>
      <c r="N24" s="19">
        <f>SUM(I24:M24)</f>
        <v>680.08</v>
      </c>
      <c r="O24" s="10"/>
      <c r="P24" s="10"/>
      <c r="Q24" s="19">
        <f>SUM(N24:P24)</f>
        <v>680.08</v>
      </c>
    </row>
    <row r="25" spans="1:17" ht="24" x14ac:dyDescent="0.2">
      <c r="A25" s="5" t="s">
        <v>21</v>
      </c>
      <c r="B25" s="5" t="s">
        <v>49</v>
      </c>
      <c r="C25" s="5" t="s">
        <v>30</v>
      </c>
      <c r="D25" s="17">
        <v>42165</v>
      </c>
      <c r="E25" s="17">
        <v>42165</v>
      </c>
      <c r="F25" s="12" t="s">
        <v>18</v>
      </c>
      <c r="G25" s="11"/>
      <c r="H25" s="11"/>
      <c r="I25" s="13"/>
      <c r="J25" s="13">
        <v>27.75</v>
      </c>
      <c r="K25" s="13"/>
      <c r="L25" s="13"/>
      <c r="M25" s="13"/>
      <c r="N25" s="21">
        <f>SUM(I25:M25)</f>
        <v>27.75</v>
      </c>
      <c r="O25" s="13"/>
      <c r="P25" s="13"/>
      <c r="Q25" s="19">
        <f>SUM(N25:P25)</f>
        <v>27.75</v>
      </c>
    </row>
    <row r="26" spans="1:17" ht="36" x14ac:dyDescent="0.2">
      <c r="A26" s="5" t="s">
        <v>27</v>
      </c>
      <c r="B26" s="9" t="s">
        <v>28</v>
      </c>
      <c r="C26" s="7" t="s">
        <v>51</v>
      </c>
      <c r="D26" s="17">
        <v>42165</v>
      </c>
      <c r="E26" s="17">
        <v>42165</v>
      </c>
      <c r="F26" s="6" t="s">
        <v>39</v>
      </c>
      <c r="G26" s="23"/>
      <c r="H26" s="23"/>
      <c r="I26" s="24"/>
      <c r="J26" s="24">
        <v>100.6</v>
      </c>
      <c r="K26" s="24"/>
      <c r="L26" s="24"/>
      <c r="M26" s="24"/>
      <c r="N26" s="21">
        <f>SUM(I26:M26)</f>
        <v>100.6</v>
      </c>
      <c r="O26" s="24"/>
      <c r="P26" s="24"/>
      <c r="Q26" s="21">
        <f>SUM(N26:P26)</f>
        <v>100.6</v>
      </c>
    </row>
    <row r="27" spans="1:17" ht="24" x14ac:dyDescent="0.2">
      <c r="A27" s="6" t="s">
        <v>57</v>
      </c>
      <c r="B27" s="6" t="s">
        <v>20</v>
      </c>
      <c r="C27" s="7" t="s">
        <v>30</v>
      </c>
      <c r="D27" s="17">
        <v>42165</v>
      </c>
      <c r="E27" s="17">
        <v>42167</v>
      </c>
      <c r="F27" s="6" t="s">
        <v>18</v>
      </c>
      <c r="G27" s="10"/>
      <c r="H27" s="10"/>
      <c r="I27" s="10">
        <v>475.14</v>
      </c>
      <c r="J27" s="18">
        <v>72.819999999999993</v>
      </c>
      <c r="K27" s="10"/>
      <c r="L27" s="10"/>
      <c r="M27" s="10"/>
      <c r="N27" s="19">
        <f>SUM(I27:M27)</f>
        <v>547.96</v>
      </c>
      <c r="O27" s="10"/>
      <c r="P27" s="10"/>
      <c r="Q27" s="19">
        <f>SUM(N27:P27)</f>
        <v>547.96</v>
      </c>
    </row>
    <row r="28" spans="1:17" ht="24" x14ac:dyDescent="0.2">
      <c r="A28" s="6" t="s">
        <v>58</v>
      </c>
      <c r="B28" s="6" t="s">
        <v>20</v>
      </c>
      <c r="C28" s="7" t="s">
        <v>30</v>
      </c>
      <c r="D28" s="17">
        <v>42165</v>
      </c>
      <c r="E28" s="17">
        <v>42165</v>
      </c>
      <c r="F28" s="6" t="s">
        <v>18</v>
      </c>
      <c r="G28" s="10"/>
      <c r="H28" s="10"/>
      <c r="I28" s="10"/>
      <c r="J28" s="18">
        <v>21.25</v>
      </c>
      <c r="K28" s="10"/>
      <c r="L28" s="10"/>
      <c r="M28" s="10"/>
      <c r="N28" s="19">
        <f>SUM(I28:M28)</f>
        <v>21.25</v>
      </c>
      <c r="O28" s="10"/>
      <c r="P28" s="10"/>
      <c r="Q28" s="19">
        <f>SUM(N28:P28)</f>
        <v>21.25</v>
      </c>
    </row>
    <row r="29" spans="1:17" ht="36" x14ac:dyDescent="0.2">
      <c r="A29" s="6" t="s">
        <v>22</v>
      </c>
      <c r="B29" s="6" t="s">
        <v>59</v>
      </c>
      <c r="C29" s="7" t="s">
        <v>51</v>
      </c>
      <c r="D29" s="17">
        <v>42167</v>
      </c>
      <c r="E29" s="17">
        <v>42167</v>
      </c>
      <c r="F29" s="6" t="s">
        <v>63</v>
      </c>
      <c r="G29" s="10"/>
      <c r="H29" s="10"/>
      <c r="I29" s="18"/>
      <c r="J29" s="18">
        <v>192</v>
      </c>
      <c r="K29" s="18"/>
      <c r="L29" s="18"/>
      <c r="M29" s="18"/>
      <c r="N29" s="19">
        <f>SUM(I29:M29)</f>
        <v>192</v>
      </c>
      <c r="O29" s="18"/>
      <c r="P29" s="18"/>
      <c r="Q29" s="19">
        <f>SUM(N29:P29)</f>
        <v>192</v>
      </c>
    </row>
    <row r="30" spans="1:17" ht="24" x14ac:dyDescent="0.2">
      <c r="A30" s="5" t="s">
        <v>26</v>
      </c>
      <c r="B30" s="5" t="s">
        <v>20</v>
      </c>
      <c r="C30" s="5" t="s">
        <v>31</v>
      </c>
      <c r="D30" s="17">
        <v>42170</v>
      </c>
      <c r="E30" s="17">
        <v>42171</v>
      </c>
      <c r="F30" s="6" t="s">
        <v>18</v>
      </c>
      <c r="G30" s="5"/>
      <c r="H30" s="5"/>
      <c r="I30" s="20"/>
      <c r="J30" s="20"/>
      <c r="K30" s="20">
        <v>187.96</v>
      </c>
      <c r="L30" s="20"/>
      <c r="M30" s="20"/>
      <c r="N30" s="21">
        <f>SUM(I30:M30)</f>
        <v>187.96</v>
      </c>
      <c r="O30" s="20"/>
      <c r="P30" s="20"/>
      <c r="Q30" s="21">
        <f>SUM(N30:O30:P30)</f>
        <v>187.96</v>
      </c>
    </row>
    <row r="31" spans="1:17" ht="36" x14ac:dyDescent="0.2">
      <c r="A31" s="6" t="s">
        <v>16</v>
      </c>
      <c r="B31" s="6" t="s">
        <v>17</v>
      </c>
      <c r="C31" s="7" t="s">
        <v>40</v>
      </c>
      <c r="D31" s="17">
        <v>42173</v>
      </c>
      <c r="E31" s="17">
        <v>42176</v>
      </c>
      <c r="F31" s="6" t="s">
        <v>41</v>
      </c>
      <c r="G31" s="10"/>
      <c r="H31" s="10"/>
      <c r="I31" s="10"/>
      <c r="J31" s="18">
        <f>122.4+29</f>
        <v>151.4</v>
      </c>
      <c r="K31" s="10"/>
      <c r="L31" s="10">
        <v>45.07</v>
      </c>
      <c r="M31" s="10"/>
      <c r="N31" s="19">
        <f>SUM(I31:M31)</f>
        <v>196.47</v>
      </c>
      <c r="O31" s="10"/>
      <c r="P31" s="10"/>
      <c r="Q31" s="19">
        <f>SUM(N31:P31)</f>
        <v>196.47</v>
      </c>
    </row>
    <row r="32" spans="1:17" ht="36" x14ac:dyDescent="0.2">
      <c r="A32" s="6" t="s">
        <v>22</v>
      </c>
      <c r="B32" s="6" t="s">
        <v>59</v>
      </c>
      <c r="C32" s="7" t="s">
        <v>32</v>
      </c>
      <c r="D32" s="17">
        <v>42174</v>
      </c>
      <c r="E32" s="17">
        <v>42174</v>
      </c>
      <c r="F32" s="6" t="s">
        <v>64</v>
      </c>
      <c r="G32" s="10"/>
      <c r="H32" s="10"/>
      <c r="I32" s="18"/>
      <c r="J32" s="18">
        <v>128</v>
      </c>
      <c r="K32" s="18"/>
      <c r="L32" s="18"/>
      <c r="M32" s="18"/>
      <c r="N32" s="19">
        <f>SUM(I32:M32)</f>
        <v>128</v>
      </c>
      <c r="O32" s="18"/>
      <c r="P32" s="18"/>
      <c r="Q32" s="19">
        <f>SUM(N32:P32)</f>
        <v>128</v>
      </c>
    </row>
    <row r="33" spans="1:17" ht="36" x14ac:dyDescent="0.2">
      <c r="A33" s="5" t="s">
        <v>25</v>
      </c>
      <c r="B33" s="9" t="s">
        <v>45</v>
      </c>
      <c r="C33" s="7" t="s">
        <v>32</v>
      </c>
      <c r="D33" s="17">
        <v>42177</v>
      </c>
      <c r="E33" s="17">
        <v>42178</v>
      </c>
      <c r="F33" s="6" t="s">
        <v>46</v>
      </c>
      <c r="G33" s="10"/>
      <c r="H33" s="10"/>
      <c r="I33" s="18"/>
      <c r="J33" s="18"/>
      <c r="K33" s="18">
        <v>89.99</v>
      </c>
      <c r="L33" s="18"/>
      <c r="M33" s="18"/>
      <c r="N33" s="19">
        <f>SUM(I33:M33)</f>
        <v>89.99</v>
      </c>
      <c r="O33" s="18"/>
      <c r="P33" s="18"/>
      <c r="Q33" s="19">
        <f>SUM(N33:P33)</f>
        <v>89.99</v>
      </c>
    </row>
    <row r="34" spans="1:17" ht="36" x14ac:dyDescent="0.2">
      <c r="A34" s="5" t="s">
        <v>27</v>
      </c>
      <c r="B34" s="9" t="s">
        <v>28</v>
      </c>
      <c r="C34" s="7" t="s">
        <v>32</v>
      </c>
      <c r="D34" s="17">
        <v>42177</v>
      </c>
      <c r="E34" s="17">
        <v>42177</v>
      </c>
      <c r="F34" s="6" t="s">
        <v>29</v>
      </c>
      <c r="G34" s="23"/>
      <c r="H34" s="23"/>
      <c r="I34" s="24"/>
      <c r="J34" s="24">
        <v>108.27</v>
      </c>
      <c r="K34" s="24"/>
      <c r="L34" s="24"/>
      <c r="M34" s="24"/>
      <c r="N34" s="21">
        <f>SUM(I34:M34)</f>
        <v>108.27</v>
      </c>
      <c r="O34" s="24"/>
      <c r="P34" s="24"/>
      <c r="Q34" s="21">
        <f>SUM(N34:P34)</f>
        <v>108.27</v>
      </c>
    </row>
    <row r="35" spans="1:17" ht="36" x14ac:dyDescent="0.2">
      <c r="A35" s="6" t="s">
        <v>22</v>
      </c>
      <c r="B35" s="6" t="s">
        <v>59</v>
      </c>
      <c r="C35" s="7" t="s">
        <v>32</v>
      </c>
      <c r="D35" s="17">
        <v>42177</v>
      </c>
      <c r="E35" s="17">
        <v>42177</v>
      </c>
      <c r="F35" s="6" t="s">
        <v>60</v>
      </c>
      <c r="G35" s="10"/>
      <c r="H35" s="10"/>
      <c r="I35" s="18"/>
      <c r="J35" s="18">
        <v>62.4</v>
      </c>
      <c r="K35" s="18"/>
      <c r="L35" s="18"/>
      <c r="M35" s="18"/>
      <c r="N35" s="19">
        <f>SUM(I35:M35)</f>
        <v>62.4</v>
      </c>
      <c r="O35" s="18"/>
      <c r="P35" s="18"/>
      <c r="Q35" s="19">
        <f>SUM(N35:P35)</f>
        <v>62.4</v>
      </c>
    </row>
    <row r="36" spans="1:17" ht="36" x14ac:dyDescent="0.2">
      <c r="A36" s="15" t="s">
        <v>22</v>
      </c>
      <c r="B36" s="15" t="s">
        <v>59</v>
      </c>
      <c r="C36" s="16" t="s">
        <v>32</v>
      </c>
      <c r="D36" s="25">
        <v>42178</v>
      </c>
      <c r="E36" s="25">
        <v>42179</v>
      </c>
      <c r="F36" s="15" t="s">
        <v>65</v>
      </c>
      <c r="G36" s="26"/>
      <c r="H36" s="26"/>
      <c r="I36" s="27"/>
      <c r="J36" s="27">
        <v>150</v>
      </c>
      <c r="K36" s="27">
        <v>129</v>
      </c>
      <c r="L36" s="27"/>
      <c r="M36" s="27"/>
      <c r="N36" s="19">
        <f>SUM(I36:M36)</f>
        <v>279</v>
      </c>
      <c r="O36" s="27"/>
      <c r="P36" s="27"/>
      <c r="Q36" s="19">
        <f>SUM(N36:P36)</f>
        <v>279</v>
      </c>
    </row>
    <row r="37" spans="1:17" ht="36" x14ac:dyDescent="0.2">
      <c r="A37" s="6" t="s">
        <v>16</v>
      </c>
      <c r="B37" s="6" t="s">
        <v>17</v>
      </c>
      <c r="C37" s="5" t="s">
        <v>40</v>
      </c>
      <c r="D37" s="17">
        <v>42179</v>
      </c>
      <c r="E37" s="17">
        <v>42179</v>
      </c>
      <c r="F37" s="6" t="s">
        <v>18</v>
      </c>
      <c r="G37" s="5"/>
      <c r="H37" s="5"/>
      <c r="I37" s="20"/>
      <c r="J37" s="20">
        <v>16.8</v>
      </c>
      <c r="K37" s="20"/>
      <c r="L37" s="20"/>
      <c r="M37" s="20"/>
      <c r="N37" s="21">
        <f>SUM(I37:M37)</f>
        <v>16.8</v>
      </c>
      <c r="O37" s="20"/>
      <c r="P37" s="20"/>
      <c r="Q37" s="21">
        <f>SUM(N37:O37:P37)</f>
        <v>16.8</v>
      </c>
    </row>
    <row r="38" spans="1:17" ht="24" x14ac:dyDescent="0.2">
      <c r="A38" s="6" t="s">
        <v>16</v>
      </c>
      <c r="B38" s="6" t="s">
        <v>17</v>
      </c>
      <c r="C38" s="7" t="s">
        <v>42</v>
      </c>
      <c r="D38" s="17">
        <v>42180</v>
      </c>
      <c r="E38" s="17">
        <v>42180</v>
      </c>
      <c r="F38" s="6" t="s">
        <v>18</v>
      </c>
      <c r="G38" s="10"/>
      <c r="H38" s="10"/>
      <c r="I38" s="10"/>
      <c r="J38" s="18">
        <v>22.04</v>
      </c>
      <c r="K38" s="10"/>
      <c r="L38" s="10"/>
      <c r="M38" s="10"/>
      <c r="N38" s="19">
        <f>SUM(I38:M38)</f>
        <v>22.04</v>
      </c>
      <c r="O38" s="10"/>
      <c r="P38" s="10"/>
      <c r="Q38" s="19">
        <f>SUM(N38:P38)</f>
        <v>22.04</v>
      </c>
    </row>
    <row r="39" spans="1:17" ht="24" x14ac:dyDescent="0.2">
      <c r="A39" s="6" t="s">
        <v>16</v>
      </c>
      <c r="B39" s="6" t="s">
        <v>17</v>
      </c>
      <c r="C39" s="7" t="s">
        <v>42</v>
      </c>
      <c r="D39" s="17">
        <v>42182</v>
      </c>
      <c r="E39" s="17">
        <v>42182</v>
      </c>
      <c r="F39" s="6" t="s">
        <v>18</v>
      </c>
      <c r="G39" s="10"/>
      <c r="H39" s="10"/>
      <c r="I39" s="10"/>
      <c r="J39" s="18">
        <v>3.25</v>
      </c>
      <c r="K39" s="10"/>
      <c r="L39" s="10"/>
      <c r="M39" s="10"/>
      <c r="N39" s="19">
        <f>SUM(I39:M39)</f>
        <v>3.25</v>
      </c>
      <c r="O39" s="10"/>
      <c r="P39" s="10"/>
      <c r="Q39" s="19">
        <f>SUM(N39:P39)</f>
        <v>3.25</v>
      </c>
    </row>
    <row r="40" spans="1:17" ht="36" x14ac:dyDescent="0.2">
      <c r="A40" s="11" t="s">
        <v>19</v>
      </c>
      <c r="B40" s="11" t="s">
        <v>52</v>
      </c>
      <c r="C40" s="7" t="s">
        <v>32</v>
      </c>
      <c r="D40" s="22">
        <v>42182</v>
      </c>
      <c r="E40" s="22">
        <v>42182</v>
      </c>
      <c r="F40" s="12" t="s">
        <v>41</v>
      </c>
      <c r="G40" s="11"/>
      <c r="H40" s="11"/>
      <c r="I40" s="13"/>
      <c r="J40" s="13">
        <v>28</v>
      </c>
      <c r="K40" s="13"/>
      <c r="L40" s="13"/>
      <c r="M40" s="13"/>
      <c r="N40" s="21">
        <f>SUM(I40:M40)</f>
        <v>28</v>
      </c>
      <c r="O40" s="13"/>
      <c r="P40" s="13"/>
      <c r="Q40" s="21">
        <f>SUM(N40:P40)</f>
        <v>28</v>
      </c>
    </row>
    <row r="41" spans="1:17" ht="24" x14ac:dyDescent="0.2">
      <c r="A41" s="6" t="s">
        <v>16</v>
      </c>
      <c r="B41" s="6" t="s">
        <v>17</v>
      </c>
      <c r="C41" s="7" t="s">
        <v>37</v>
      </c>
      <c r="D41" s="17">
        <v>42194</v>
      </c>
      <c r="E41" s="17">
        <v>42194</v>
      </c>
      <c r="F41" s="6" t="s">
        <v>18</v>
      </c>
      <c r="G41" s="10"/>
      <c r="H41" s="10"/>
      <c r="I41" s="10"/>
      <c r="J41" s="18">
        <v>10.18</v>
      </c>
      <c r="K41" s="10"/>
      <c r="L41" s="10"/>
      <c r="M41" s="10"/>
      <c r="N41" s="19">
        <f>SUM(I41:M41)</f>
        <v>10.18</v>
      </c>
      <c r="O41" s="10"/>
      <c r="P41" s="10"/>
      <c r="Q41" s="19">
        <f>SUM(N41:P41)</f>
        <v>10.18</v>
      </c>
    </row>
    <row r="42" spans="1:17" ht="36" x14ac:dyDescent="0.2">
      <c r="A42" s="6" t="s">
        <v>22</v>
      </c>
      <c r="B42" s="6" t="s">
        <v>59</v>
      </c>
      <c r="C42" s="5" t="s">
        <v>43</v>
      </c>
      <c r="D42" s="17">
        <v>42195</v>
      </c>
      <c r="E42" s="17">
        <v>42195</v>
      </c>
      <c r="F42" s="6" t="s">
        <v>66</v>
      </c>
      <c r="G42" s="10"/>
      <c r="H42" s="23"/>
      <c r="I42" s="18"/>
      <c r="J42" s="18">
        <v>10</v>
      </c>
      <c r="K42" s="18"/>
      <c r="L42" s="18"/>
      <c r="M42" s="18"/>
      <c r="N42" s="21">
        <f>SUM(J42:M42)</f>
        <v>10</v>
      </c>
      <c r="O42" s="18"/>
      <c r="P42" s="18"/>
      <c r="Q42" s="21">
        <f>SUM(N42:P42)</f>
        <v>10</v>
      </c>
    </row>
    <row r="43" spans="1:17" ht="36" x14ac:dyDescent="0.2">
      <c r="A43" s="6" t="s">
        <v>22</v>
      </c>
      <c r="B43" s="6" t="s">
        <v>59</v>
      </c>
      <c r="C43" s="7" t="s">
        <v>32</v>
      </c>
      <c r="D43" s="17">
        <v>42199</v>
      </c>
      <c r="E43" s="17">
        <v>42200</v>
      </c>
      <c r="F43" s="14" t="s">
        <v>67</v>
      </c>
      <c r="G43" s="10"/>
      <c r="H43" s="23"/>
      <c r="I43" s="18">
        <v>675.88</v>
      </c>
      <c r="J43" s="18">
        <f>65+79.17+17.02</f>
        <v>161.19000000000003</v>
      </c>
      <c r="K43" s="18">
        <v>99</v>
      </c>
      <c r="L43" s="18"/>
      <c r="M43" s="18"/>
      <c r="N43" s="19">
        <f>SUM(I43:M43)</f>
        <v>936.07</v>
      </c>
      <c r="O43" s="18"/>
      <c r="P43" s="18"/>
      <c r="Q43" s="19">
        <f>SUM(N43:P43)</f>
        <v>936.07</v>
      </c>
    </row>
    <row r="44" spans="1:17" ht="24" x14ac:dyDescent="0.2">
      <c r="A44" s="6" t="s">
        <v>50</v>
      </c>
      <c r="B44" s="6" t="s">
        <v>20</v>
      </c>
      <c r="C44" s="7" t="s">
        <v>31</v>
      </c>
      <c r="D44" s="17">
        <v>42200</v>
      </c>
      <c r="E44" s="17">
        <v>42200</v>
      </c>
      <c r="F44" s="6" t="s">
        <v>18</v>
      </c>
      <c r="G44" s="10"/>
      <c r="H44" s="10"/>
      <c r="I44" s="10"/>
      <c r="J44" s="18">
        <v>30.1</v>
      </c>
      <c r="K44" s="10"/>
      <c r="L44" s="10"/>
      <c r="M44" s="10"/>
      <c r="N44" s="19">
        <f>SUM(I44:M44)</f>
        <v>30.1</v>
      </c>
      <c r="O44" s="10"/>
      <c r="P44" s="10"/>
      <c r="Q44" s="19">
        <f>SUM(N44:P44)</f>
        <v>30.1</v>
      </c>
    </row>
    <row r="45" spans="1:17" ht="24" x14ac:dyDescent="0.2">
      <c r="A45" s="11" t="s">
        <v>19</v>
      </c>
      <c r="B45" s="11" t="s">
        <v>52</v>
      </c>
      <c r="C45" s="11" t="s">
        <v>53</v>
      </c>
      <c r="D45" s="22">
        <v>42200</v>
      </c>
      <c r="E45" s="22">
        <v>42201</v>
      </c>
      <c r="F45" s="11" t="s">
        <v>54</v>
      </c>
      <c r="G45" s="11"/>
      <c r="H45" s="11"/>
      <c r="I45" s="13">
        <v>551.25</v>
      </c>
      <c r="J45" s="13"/>
      <c r="K45" s="13">
        <v>200</v>
      </c>
      <c r="L45" s="13">
        <f>2.14+9.79</f>
        <v>11.93</v>
      </c>
      <c r="M45" s="13"/>
      <c r="N45" s="21">
        <f>SUM(I45:M45)</f>
        <v>763.18</v>
      </c>
      <c r="O45" s="13"/>
      <c r="P45" s="13"/>
      <c r="Q45" s="21">
        <f>SUM(N45:P45)</f>
        <v>763.18</v>
      </c>
    </row>
    <row r="46" spans="1:17" ht="24" x14ac:dyDescent="0.2">
      <c r="A46" s="5" t="s">
        <v>26</v>
      </c>
      <c r="B46" s="5" t="s">
        <v>20</v>
      </c>
      <c r="C46" s="5" t="s">
        <v>31</v>
      </c>
      <c r="D46" s="17">
        <v>42201</v>
      </c>
      <c r="E46" s="17">
        <v>42201</v>
      </c>
      <c r="F46" s="6" t="s">
        <v>18</v>
      </c>
      <c r="G46" s="5"/>
      <c r="H46" s="5"/>
      <c r="I46" s="20"/>
      <c r="J46" s="20">
        <v>83.2</v>
      </c>
      <c r="K46" s="20"/>
      <c r="L46" s="20"/>
      <c r="M46" s="20"/>
      <c r="N46" s="21">
        <f>SUM(I46:M46)</f>
        <v>83.2</v>
      </c>
      <c r="O46" s="20"/>
      <c r="P46" s="20"/>
      <c r="Q46" s="21">
        <f>SUM(N46:O46:P46)</f>
        <v>83.2</v>
      </c>
    </row>
    <row r="47" spans="1:17" ht="36" x14ac:dyDescent="0.2">
      <c r="A47" s="5" t="s">
        <v>25</v>
      </c>
      <c r="B47" s="9" t="s">
        <v>45</v>
      </c>
      <c r="C47" s="5" t="s">
        <v>37</v>
      </c>
      <c r="D47" s="17">
        <v>42212</v>
      </c>
      <c r="E47" s="17">
        <v>42212</v>
      </c>
      <c r="F47" s="6" t="s">
        <v>18</v>
      </c>
      <c r="G47" s="28" t="s">
        <v>47</v>
      </c>
      <c r="H47" s="8">
        <v>1</v>
      </c>
      <c r="I47" s="18"/>
      <c r="J47" s="18"/>
      <c r="K47" s="18"/>
      <c r="L47" s="18"/>
      <c r="M47" s="18"/>
      <c r="N47" s="19">
        <f>SUM(I47:M47)</f>
        <v>0</v>
      </c>
      <c r="O47" s="18">
        <v>78.75</v>
      </c>
      <c r="P47" s="18"/>
      <c r="Q47" s="19">
        <f>SUM(N47:P47)</f>
        <v>78.75</v>
      </c>
    </row>
    <row r="48" spans="1:17" ht="24" x14ac:dyDescent="0.2">
      <c r="A48" s="11" t="s">
        <v>19</v>
      </c>
      <c r="B48" s="11" t="s">
        <v>52</v>
      </c>
      <c r="C48" s="11" t="s">
        <v>53</v>
      </c>
      <c r="D48" s="22">
        <v>42213</v>
      </c>
      <c r="E48" s="22">
        <v>42214</v>
      </c>
      <c r="F48" s="11" t="s">
        <v>41</v>
      </c>
      <c r="G48" s="11"/>
      <c r="H48" s="11"/>
      <c r="I48" s="13">
        <f>232.12+208.12</f>
        <v>440.24</v>
      </c>
      <c r="J48" s="13">
        <v>82.5</v>
      </c>
      <c r="K48" s="13">
        <v>109</v>
      </c>
      <c r="L48" s="13">
        <f>6.46+9.79+9.95</f>
        <v>26.2</v>
      </c>
      <c r="M48" s="13"/>
      <c r="N48" s="21">
        <f>SUM(J48:M48)</f>
        <v>217.7</v>
      </c>
      <c r="O48" s="13"/>
      <c r="P48" s="13"/>
      <c r="Q48" s="21">
        <f>SUM(N48:P48)</f>
        <v>217.7</v>
      </c>
    </row>
    <row r="49" spans="1:17" ht="24" x14ac:dyDescent="0.2">
      <c r="A49" s="6" t="s">
        <v>22</v>
      </c>
      <c r="B49" s="6" t="s">
        <v>23</v>
      </c>
      <c r="C49" s="7" t="s">
        <v>61</v>
      </c>
      <c r="D49" s="17">
        <v>42217</v>
      </c>
      <c r="E49" s="17">
        <v>42217</v>
      </c>
      <c r="F49" s="11" t="s">
        <v>68</v>
      </c>
      <c r="G49" s="10"/>
      <c r="H49" s="23"/>
      <c r="I49" s="18"/>
      <c r="J49" s="18">
        <v>140</v>
      </c>
      <c r="K49" s="18"/>
      <c r="L49" s="18"/>
      <c r="M49" s="18"/>
      <c r="N49" s="19">
        <f>SUM(I49:M49)</f>
        <v>140</v>
      </c>
      <c r="O49" s="18"/>
      <c r="P49" s="18"/>
      <c r="Q49" s="19">
        <f>SUM(N49:P49)</f>
        <v>140</v>
      </c>
    </row>
    <row r="50" spans="1:17" ht="36" x14ac:dyDescent="0.2">
      <c r="A50" s="6" t="s">
        <v>16</v>
      </c>
      <c r="B50" s="6" t="s">
        <v>17</v>
      </c>
      <c r="C50" s="7" t="s">
        <v>43</v>
      </c>
      <c r="D50" s="17">
        <v>42220</v>
      </c>
      <c r="E50" s="17">
        <v>42220</v>
      </c>
      <c r="F50" s="6" t="s">
        <v>18</v>
      </c>
      <c r="G50" s="10"/>
      <c r="H50" s="23"/>
      <c r="I50" s="10"/>
      <c r="J50" s="18">
        <v>10</v>
      </c>
      <c r="K50" s="10"/>
      <c r="L50" s="10"/>
      <c r="M50" s="10"/>
      <c r="N50" s="19">
        <f>SUM(I50:M50)</f>
        <v>10</v>
      </c>
      <c r="O50" s="10"/>
      <c r="P50" s="10"/>
      <c r="Q50" s="19">
        <f>SUM(N50:P50)</f>
        <v>10</v>
      </c>
    </row>
    <row r="51" spans="1:17" ht="36" x14ac:dyDescent="0.2">
      <c r="A51" s="5" t="s">
        <v>25</v>
      </c>
      <c r="B51" s="9" t="s">
        <v>45</v>
      </c>
      <c r="C51" s="7" t="s">
        <v>33</v>
      </c>
      <c r="D51" s="17">
        <v>42226</v>
      </c>
      <c r="E51" s="17">
        <v>42226</v>
      </c>
      <c r="F51" s="6" t="s">
        <v>18</v>
      </c>
      <c r="G51" s="10"/>
      <c r="H51" s="23"/>
      <c r="I51" s="18"/>
      <c r="J51" s="18">
        <v>18.14</v>
      </c>
      <c r="K51" s="18"/>
      <c r="L51" s="18"/>
      <c r="M51" s="18"/>
      <c r="N51" s="19">
        <f>SUM(I51:M51)</f>
        <v>18.14</v>
      </c>
      <c r="O51" s="18"/>
      <c r="P51" s="18"/>
      <c r="Q51" s="19">
        <f>SUM(N51:P51)</f>
        <v>18.14</v>
      </c>
    </row>
    <row r="52" spans="1:17" ht="24" x14ac:dyDescent="0.2">
      <c r="A52" s="6" t="s">
        <v>16</v>
      </c>
      <c r="B52" s="6" t="s">
        <v>17</v>
      </c>
      <c r="C52" s="5" t="s">
        <v>37</v>
      </c>
      <c r="D52" s="17">
        <v>42236</v>
      </c>
      <c r="E52" s="17">
        <v>42236</v>
      </c>
      <c r="F52" s="6" t="s">
        <v>18</v>
      </c>
      <c r="G52" s="10"/>
      <c r="H52" s="23"/>
      <c r="I52" s="10"/>
      <c r="J52" s="18">
        <v>4.5</v>
      </c>
      <c r="K52" s="10"/>
      <c r="L52" s="10"/>
      <c r="M52" s="10"/>
      <c r="N52" s="19">
        <f>SUM(I52:M52)</f>
        <v>4.5</v>
      </c>
      <c r="O52" s="10"/>
      <c r="P52" s="10"/>
      <c r="Q52" s="19">
        <f>SUM(N52:P52)</f>
        <v>4.5</v>
      </c>
    </row>
    <row r="53" spans="1:17" ht="36" x14ac:dyDescent="0.2">
      <c r="A53" s="6" t="s">
        <v>16</v>
      </c>
      <c r="B53" s="6" t="s">
        <v>17</v>
      </c>
      <c r="C53" s="7" t="s">
        <v>43</v>
      </c>
      <c r="D53" s="17">
        <v>42241</v>
      </c>
      <c r="E53" s="17">
        <v>42241</v>
      </c>
      <c r="F53" s="6" t="s">
        <v>18</v>
      </c>
      <c r="G53" s="10"/>
      <c r="H53" s="23"/>
      <c r="I53" s="10"/>
      <c r="J53" s="18">
        <v>8</v>
      </c>
      <c r="K53" s="10"/>
      <c r="L53" s="10"/>
      <c r="M53" s="10"/>
      <c r="N53" s="19">
        <f>SUM(I53:M53)</f>
        <v>8</v>
      </c>
      <c r="O53" s="10"/>
      <c r="P53" s="10"/>
      <c r="Q53" s="19">
        <f>SUM(N53:P53)</f>
        <v>8</v>
      </c>
    </row>
    <row r="54" spans="1:17" ht="36" x14ac:dyDescent="0.2">
      <c r="A54" s="5" t="s">
        <v>26</v>
      </c>
      <c r="B54" s="5" t="s">
        <v>20</v>
      </c>
      <c r="C54" s="5" t="s">
        <v>32</v>
      </c>
      <c r="D54" s="17">
        <v>42242</v>
      </c>
      <c r="E54" s="17">
        <v>42243</v>
      </c>
      <c r="F54" s="6" t="s">
        <v>18</v>
      </c>
      <c r="G54" s="5"/>
      <c r="H54" s="5"/>
      <c r="I54" s="20"/>
      <c r="J54" s="20">
        <v>118.2</v>
      </c>
      <c r="K54" s="20">
        <v>152.96</v>
      </c>
      <c r="L54" s="20"/>
      <c r="M54" s="20"/>
      <c r="N54" s="21">
        <f>SUM(I54:M54)</f>
        <v>271.16000000000003</v>
      </c>
      <c r="O54" s="20"/>
      <c r="P54" s="20"/>
      <c r="Q54" s="21">
        <f>SUM(N54:O54:P54)</f>
        <v>271.16000000000003</v>
      </c>
    </row>
    <row r="55" spans="1:17" ht="36" x14ac:dyDescent="0.2">
      <c r="A55" s="6" t="s">
        <v>16</v>
      </c>
      <c r="B55" s="6" t="s">
        <v>17</v>
      </c>
      <c r="C55" s="7" t="s">
        <v>36</v>
      </c>
      <c r="D55" s="17">
        <v>42242</v>
      </c>
      <c r="E55" s="17">
        <v>42244</v>
      </c>
      <c r="F55" s="6" t="s">
        <v>44</v>
      </c>
      <c r="G55" s="10"/>
      <c r="H55" s="23"/>
      <c r="I55" s="10">
        <v>1063.25</v>
      </c>
      <c r="J55" s="18">
        <v>93.05</v>
      </c>
      <c r="K55" s="10"/>
      <c r="L55" s="10"/>
      <c r="M55" s="10"/>
      <c r="N55" s="19">
        <f>SUM(I55:M55)</f>
        <v>1156.3</v>
      </c>
      <c r="O55" s="10"/>
      <c r="P55" s="10"/>
      <c r="Q55" s="19">
        <f>SUM(N55:P55)</f>
        <v>1156.3</v>
      </c>
    </row>
  </sheetData>
  <autoFilter ref="A1:Q44"/>
  <sortState ref="A2:Q55">
    <sortCondition ref="D2:D55"/>
    <sortCondition ref="A2:A55"/>
  </sortState>
  <pageMargins left="0.7" right="0.7" top="0.75" bottom="0.75" header="0.3" footer="0.3"/>
  <pageSetup scale="59" orientation="portrait" r:id="rId1"/>
  <colBreaks count="1" manualBreakCount="1">
    <brk id="6" max="1048575" man="1"/>
  </colBreaks>
  <ignoredErrors>
    <ignoredError sqref="Q54 N48 N42 Q10 Q19 Q30 Q37 Q46" formula="1"/>
    <ignoredError sqref="N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Valerie McMenemy</cp:lastModifiedBy>
  <cp:revision/>
  <dcterms:created xsi:type="dcterms:W3CDTF">2015-01-27T19:18:18Z</dcterms:created>
  <dcterms:modified xsi:type="dcterms:W3CDTF">2016-01-08T20:22:23Z</dcterms:modified>
</cp:coreProperties>
</file>