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tfca-my.sharepoint.com/personal/cshepherd_otf_ca/Documents/OTF 2019/Web/Expenses/2019 Expenses/"/>
    </mc:Choice>
  </mc:AlternateContent>
  <bookViews>
    <workbookView xWindow="0" yWindow="0" windowWidth="19200" windowHeight="7560"/>
  </bookViews>
  <sheets>
    <sheet name="Q1 April - June 2019" sheetId="3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16" i="39" l="1"/>
  <c r="R16" i="39" s="1"/>
  <c r="O15" i="39"/>
  <c r="R15" i="39" s="1"/>
  <c r="O14" i="39"/>
  <c r="R14" i="39" s="1"/>
  <c r="O13" i="39"/>
  <c r="R13" i="39" s="1"/>
  <c r="O12" i="39"/>
  <c r="R12" i="39" s="1"/>
  <c r="J9" i="39" l="1"/>
  <c r="O11" i="39" l="1"/>
  <c r="R11" i="39"/>
  <c r="O9" i="39"/>
  <c r="R9" i="39" s="1"/>
  <c r="O10" i="39"/>
  <c r="R10" i="39" s="1"/>
  <c r="O8" i="39"/>
  <c r="R8" i="39"/>
  <c r="O4" i="39" l="1"/>
  <c r="R4" i="39" s="1"/>
  <c r="O5" i="39"/>
  <c r="R5" i="39" s="1"/>
  <c r="O6" i="39"/>
  <c r="R6" i="39" s="1"/>
  <c r="O7" i="39"/>
  <c r="R7" i="39" s="1"/>
  <c r="O2" i="39"/>
  <c r="R2" i="39" s="1"/>
  <c r="K2" i="39"/>
  <c r="K3" i="39"/>
  <c r="O3" i="39" s="1"/>
  <c r="R3" i="39" s="1"/>
</calcChain>
</file>

<file path=xl/sharedStrings.xml><?xml version="1.0" encoding="utf-8"?>
<sst xmlns="http://schemas.openxmlformats.org/spreadsheetml/2006/main" count="93" uniqueCount="49">
  <si>
    <t>Name</t>
  </si>
  <si>
    <t>Position</t>
  </si>
  <si>
    <t>Purpose</t>
  </si>
  <si>
    <t>Start Date</t>
  </si>
  <si>
    <t>End Date</t>
  </si>
  <si>
    <t xml:space="preserve">Destination </t>
  </si>
  <si>
    <t>Attendees</t>
  </si>
  <si>
    <t xml:space="preserve">Other Attendees </t>
  </si>
  <si>
    <t>Air Fare</t>
  </si>
  <si>
    <t>Other Transportation</t>
  </si>
  <si>
    <t>Meals</t>
  </si>
  <si>
    <t>Incidentals</t>
  </si>
  <si>
    <t>SUBTOTAL</t>
  </si>
  <si>
    <t>Hospitality</t>
  </si>
  <si>
    <t>Other Expenses</t>
  </si>
  <si>
    <t>TOTAL</t>
  </si>
  <si>
    <t>Toronto, ON</t>
  </si>
  <si>
    <t>Chief Executive Officer</t>
  </si>
  <si>
    <t>Board Member</t>
  </si>
  <si>
    <t>Accommodation</t>
  </si>
  <si>
    <t>Purpose(elaborated)</t>
  </si>
  <si>
    <t>Travel to attend Board meeting</t>
  </si>
  <si>
    <t>Chatham, ON</t>
  </si>
  <si>
    <t>Travel to attend recognition event</t>
  </si>
  <si>
    <t>Montreal, QC</t>
  </si>
  <si>
    <t xml:space="preserve">Travel to attend meeting on Foundation business </t>
  </si>
  <si>
    <t>Travel to attend sector-related conference</t>
  </si>
  <si>
    <t>Orangeville, ON</t>
  </si>
  <si>
    <t>Travel to attend sector-related meeting</t>
  </si>
  <si>
    <t>Tim Jackson</t>
  </si>
  <si>
    <t>Tracey Elop</t>
  </si>
  <si>
    <t>Jeffrey Cyr</t>
  </si>
  <si>
    <t>Cameron Clark</t>
  </si>
  <si>
    <t>Guelph, ON</t>
  </si>
  <si>
    <t>Katharine Bambrick</t>
  </si>
  <si>
    <t>Winnipeg, MB</t>
  </si>
  <si>
    <t xml:space="preserve">Travel to attend sector-related event </t>
  </si>
  <si>
    <t>Travel to attend Business Trip</t>
  </si>
  <si>
    <t>Travel to attend grantee recognition event</t>
  </si>
  <si>
    <t xml:space="preserve">Travel to attend Government Forum </t>
  </si>
  <si>
    <t>Travel to attend Rotary Club meeting</t>
  </si>
  <si>
    <t>Travel to attend CKNN conference</t>
  </si>
  <si>
    <t>Dunnville, ON</t>
  </si>
  <si>
    <t>Mary Henein Thorn</t>
  </si>
  <si>
    <t>Maureen Comuzzi</t>
  </si>
  <si>
    <t xml:space="preserve">Travel to attend Rural Economic round table speaking engagement </t>
  </si>
  <si>
    <t>Sean Haggerty</t>
  </si>
  <si>
    <t>Colleen Mulholland</t>
  </si>
  <si>
    <t>Rod Jackson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</si>
</sst>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9" formatCode="[$-409]d\-mmm\-yy;@"/>
  </numFmts>
  <fonts count="5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16F9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169" fontId="0" fillId="0" borderId="0" xfId="0" applyNumberFormat="1"/>
    <xf numFmtId="169" fontId="2" fillId="0" borderId="0" xfId="0" applyNumberFormat="1" applyFont="1"/>
    <xf numFmtId="169" fontId="0" fillId="0" borderId="1" xfId="0" applyNumberFormat="1" applyFont="1" applyBorder="1"/>
    <xf numFmtId="0" fontId="0" fillId="0" borderId="1" xfId="0" applyFont="1" applyBorder="1"/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/>
    <xf numFmtId="169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left" wrapText="1"/>
    </xf>
    <xf numFmtId="44" fontId="0" fillId="2" borderId="1" xfId="1" applyFont="1" applyFill="1" applyBorder="1" applyAlignment="1">
      <alignment horizontal="right"/>
    </xf>
    <xf numFmtId="44" fontId="0" fillId="0" borderId="1" xfId="0" applyNumberFormat="1" applyFont="1" applyBorder="1"/>
    <xf numFmtId="0" fontId="4" fillId="0" borderId="1" xfId="0" applyFont="1" applyFill="1" applyBorder="1" applyAlignment="1">
      <alignment horizontal="left" wrapText="1"/>
    </xf>
    <xf numFmtId="0" fontId="0" fillId="0" borderId="1" xfId="0" applyFont="1" applyBorder="1" applyAlignment="1">
      <alignment wrapText="1"/>
    </xf>
    <xf numFmtId="0" fontId="0" fillId="0" borderId="1" xfId="0" applyFont="1" applyFill="1" applyBorder="1"/>
    <xf numFmtId="44" fontId="0" fillId="0" borderId="1" xfId="0" applyNumberFormat="1" applyFont="1" applyFill="1" applyBorder="1"/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 applyAlignment="1"/>
    <xf numFmtId="169" fontId="3" fillId="3" borderId="1" xfId="0" applyNumberFormat="1" applyFont="1" applyFill="1" applyBorder="1" applyAlignment="1">
      <alignment horizontal="center" wrapText="1"/>
    </xf>
    <xf numFmtId="43" fontId="3" fillId="3" borderId="1" xfId="2" applyFont="1" applyFill="1" applyBorder="1" applyAlignment="1">
      <alignment wrapText="1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16F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tabSelected="1" zoomScale="85" zoomScaleNormal="85" workbookViewId="0">
      <selection activeCell="E23" sqref="E23"/>
    </sheetView>
  </sheetViews>
  <sheetFormatPr defaultRowHeight="14.25" x14ac:dyDescent="0.2"/>
  <cols>
    <col min="1" max="1" width="17.125" bestFit="1" customWidth="1"/>
    <col min="2" max="2" width="20.5" customWidth="1"/>
    <col min="3" max="3" width="37.125" bestFit="1" customWidth="1"/>
    <col min="4" max="4" width="31.875" bestFit="1" customWidth="1"/>
    <col min="5" max="6" width="9.375" style="2" bestFit="1" customWidth="1"/>
    <col min="7" max="7" width="13.875" bestFit="1" customWidth="1"/>
    <col min="10" max="13" width="9.125" bestFit="1" customWidth="1"/>
    <col min="15" max="15" width="9.125" style="1" bestFit="1" customWidth="1"/>
    <col min="18" max="18" width="9.125" bestFit="1" customWidth="1"/>
  </cols>
  <sheetData>
    <row r="1" spans="1:18" s="1" customFormat="1" ht="38.25" x14ac:dyDescent="0.2">
      <c r="A1" s="16" t="s">
        <v>0</v>
      </c>
      <c r="B1" s="16" t="s">
        <v>1</v>
      </c>
      <c r="C1" s="16" t="s">
        <v>2</v>
      </c>
      <c r="D1" s="17" t="s">
        <v>20</v>
      </c>
      <c r="E1" s="18" t="s">
        <v>3</v>
      </c>
      <c r="F1" s="18" t="s">
        <v>4</v>
      </c>
      <c r="G1" s="16" t="s">
        <v>5</v>
      </c>
      <c r="H1" s="16" t="s">
        <v>6</v>
      </c>
      <c r="I1" s="16" t="s">
        <v>7</v>
      </c>
      <c r="J1" s="19" t="s">
        <v>8</v>
      </c>
      <c r="K1" s="19" t="s">
        <v>9</v>
      </c>
      <c r="L1" s="19" t="s">
        <v>19</v>
      </c>
      <c r="M1" s="16" t="s">
        <v>10</v>
      </c>
      <c r="N1" s="16" t="s">
        <v>11</v>
      </c>
      <c r="O1" s="16" t="s">
        <v>12</v>
      </c>
      <c r="P1" s="16" t="s">
        <v>13</v>
      </c>
      <c r="Q1" s="16" t="s">
        <v>14</v>
      </c>
      <c r="R1" s="16" t="s">
        <v>15</v>
      </c>
    </row>
    <row r="2" spans="1:18" ht="30.75" customHeight="1" x14ac:dyDescent="0.2">
      <c r="A2" s="6" t="s">
        <v>34</v>
      </c>
      <c r="B2" s="6" t="s">
        <v>17</v>
      </c>
      <c r="C2" s="7" t="s">
        <v>25</v>
      </c>
      <c r="D2" s="7" t="s">
        <v>37</v>
      </c>
      <c r="E2" s="8">
        <v>43571</v>
      </c>
      <c r="F2" s="8">
        <v>43572</v>
      </c>
      <c r="G2" s="9" t="s">
        <v>24</v>
      </c>
      <c r="H2" s="5"/>
      <c r="I2" s="5"/>
      <c r="J2" s="5"/>
      <c r="K2" s="5">
        <f>58.41+48</f>
        <v>106.41</v>
      </c>
      <c r="L2" s="5">
        <v>119.52</v>
      </c>
      <c r="M2" s="5">
        <v>8.85</v>
      </c>
      <c r="N2" s="5"/>
      <c r="O2" s="10">
        <f>SUM(J2:N2)</f>
        <v>234.78</v>
      </c>
      <c r="P2" s="5"/>
      <c r="Q2" s="5"/>
      <c r="R2" s="11">
        <f>SUM(O2:Q2)</f>
        <v>234.78</v>
      </c>
    </row>
    <row r="3" spans="1:18" x14ac:dyDescent="0.2">
      <c r="A3" s="6" t="s">
        <v>34</v>
      </c>
      <c r="B3" s="6" t="s">
        <v>17</v>
      </c>
      <c r="C3" s="7" t="s">
        <v>25</v>
      </c>
      <c r="D3" s="7" t="s">
        <v>39</v>
      </c>
      <c r="E3" s="4">
        <v>43593</v>
      </c>
      <c r="F3" s="4">
        <v>43594</v>
      </c>
      <c r="G3" s="5" t="s">
        <v>35</v>
      </c>
      <c r="H3" s="5"/>
      <c r="I3" s="5"/>
      <c r="J3" s="5"/>
      <c r="K3" s="5">
        <f>34.8+58.41</f>
        <v>93.21</v>
      </c>
      <c r="L3" s="5"/>
      <c r="M3" s="5">
        <v>28.76</v>
      </c>
      <c r="N3" s="5"/>
      <c r="O3" s="10">
        <f t="shared" ref="O3:O10" si="0">SUM(J3:N3)</f>
        <v>121.97</v>
      </c>
      <c r="P3" s="5"/>
      <c r="Q3" s="5"/>
      <c r="R3" s="11">
        <f t="shared" ref="R3:R9" si="1">SUM(O3:Q3)</f>
        <v>121.97</v>
      </c>
    </row>
    <row r="4" spans="1:18" x14ac:dyDescent="0.2">
      <c r="A4" s="6" t="s">
        <v>34</v>
      </c>
      <c r="B4" s="6" t="s">
        <v>17</v>
      </c>
      <c r="C4" s="12" t="s">
        <v>28</v>
      </c>
      <c r="D4" s="5" t="s">
        <v>40</v>
      </c>
      <c r="E4" s="4">
        <v>43566</v>
      </c>
      <c r="F4" s="4">
        <v>43566</v>
      </c>
      <c r="G4" s="5" t="s">
        <v>27</v>
      </c>
      <c r="H4" s="5"/>
      <c r="I4" s="5"/>
      <c r="J4" s="5"/>
      <c r="K4" s="5">
        <v>41.6</v>
      </c>
      <c r="L4" s="5"/>
      <c r="M4" s="5"/>
      <c r="N4" s="5"/>
      <c r="O4" s="10">
        <f t="shared" si="0"/>
        <v>41.6</v>
      </c>
      <c r="P4" s="5"/>
      <c r="Q4" s="5"/>
      <c r="R4" s="11">
        <f t="shared" si="1"/>
        <v>41.6</v>
      </c>
    </row>
    <row r="5" spans="1:18" x14ac:dyDescent="0.2">
      <c r="A5" s="6" t="s">
        <v>34</v>
      </c>
      <c r="B5" s="6" t="s">
        <v>17</v>
      </c>
      <c r="C5" s="12" t="s">
        <v>26</v>
      </c>
      <c r="D5" s="5" t="s">
        <v>41</v>
      </c>
      <c r="E5" s="4">
        <v>43579</v>
      </c>
      <c r="F5" s="4">
        <v>43579</v>
      </c>
      <c r="G5" s="5" t="s">
        <v>22</v>
      </c>
      <c r="H5" s="5"/>
      <c r="I5" s="5"/>
      <c r="J5" s="5"/>
      <c r="K5" s="5">
        <v>193.6</v>
      </c>
      <c r="L5" s="5"/>
      <c r="M5" s="5"/>
      <c r="N5" s="5"/>
      <c r="O5" s="10">
        <f t="shared" si="0"/>
        <v>193.6</v>
      </c>
      <c r="P5" s="5"/>
      <c r="Q5" s="5"/>
      <c r="R5" s="11">
        <f t="shared" si="1"/>
        <v>193.6</v>
      </c>
    </row>
    <row r="6" spans="1:18" ht="28.5" x14ac:dyDescent="0.2">
      <c r="A6" s="6" t="s">
        <v>34</v>
      </c>
      <c r="B6" s="6" t="s">
        <v>17</v>
      </c>
      <c r="C6" s="12" t="s">
        <v>36</v>
      </c>
      <c r="D6" s="13" t="s">
        <v>45</v>
      </c>
      <c r="E6" s="4">
        <v>43592</v>
      </c>
      <c r="F6" s="4">
        <v>43592</v>
      </c>
      <c r="G6" s="5" t="s">
        <v>33</v>
      </c>
      <c r="H6" s="5"/>
      <c r="I6" s="5"/>
      <c r="J6" s="5"/>
      <c r="K6" s="5">
        <v>12.8</v>
      </c>
      <c r="L6" s="5"/>
      <c r="M6" s="5"/>
      <c r="N6" s="5"/>
      <c r="O6" s="10">
        <f t="shared" si="0"/>
        <v>12.8</v>
      </c>
      <c r="P6" s="5"/>
      <c r="Q6" s="5"/>
      <c r="R6" s="11">
        <f t="shared" si="1"/>
        <v>12.8</v>
      </c>
    </row>
    <row r="7" spans="1:18" ht="28.5" x14ac:dyDescent="0.2">
      <c r="A7" s="6" t="s">
        <v>34</v>
      </c>
      <c r="B7" s="6" t="s">
        <v>17</v>
      </c>
      <c r="C7" s="12" t="s">
        <v>23</v>
      </c>
      <c r="D7" s="12" t="s">
        <v>38</v>
      </c>
      <c r="E7" s="4">
        <v>43609</v>
      </c>
      <c r="F7" s="4">
        <v>43609</v>
      </c>
      <c r="G7" s="5" t="s">
        <v>42</v>
      </c>
      <c r="H7" s="5"/>
      <c r="I7" s="5"/>
      <c r="J7" s="5"/>
      <c r="K7" s="5">
        <v>80</v>
      </c>
      <c r="L7" s="5"/>
      <c r="M7" s="5"/>
      <c r="N7" s="5"/>
      <c r="O7" s="10">
        <f t="shared" si="0"/>
        <v>80</v>
      </c>
      <c r="P7" s="5"/>
      <c r="Q7" s="5"/>
      <c r="R7" s="11">
        <f t="shared" si="1"/>
        <v>80</v>
      </c>
    </row>
    <row r="8" spans="1:18" x14ac:dyDescent="0.2">
      <c r="A8" s="6" t="s">
        <v>43</v>
      </c>
      <c r="B8" s="6" t="s">
        <v>18</v>
      </c>
      <c r="C8" s="12" t="s">
        <v>21</v>
      </c>
      <c r="D8" s="12" t="s">
        <v>21</v>
      </c>
      <c r="E8" s="4">
        <v>43621</v>
      </c>
      <c r="F8" s="4">
        <v>43622</v>
      </c>
      <c r="G8" s="14" t="s">
        <v>16</v>
      </c>
      <c r="H8" s="5"/>
      <c r="I8" s="5"/>
      <c r="J8" s="5"/>
      <c r="K8" s="14">
        <v>46</v>
      </c>
      <c r="L8" s="5">
        <v>176.8</v>
      </c>
      <c r="M8" s="5"/>
      <c r="N8" s="5"/>
      <c r="O8" s="10">
        <f t="shared" si="0"/>
        <v>222.8</v>
      </c>
      <c r="P8" s="5"/>
      <c r="Q8" s="5"/>
      <c r="R8" s="15">
        <f t="shared" si="1"/>
        <v>222.8</v>
      </c>
    </row>
    <row r="9" spans="1:18" x14ac:dyDescent="0.2">
      <c r="A9" s="6" t="s">
        <v>32</v>
      </c>
      <c r="B9" s="6" t="s">
        <v>18</v>
      </c>
      <c r="C9" s="12" t="s">
        <v>21</v>
      </c>
      <c r="D9" s="5" t="s">
        <v>21</v>
      </c>
      <c r="E9" s="4">
        <v>43621</v>
      </c>
      <c r="F9" s="4">
        <v>43623</v>
      </c>
      <c r="G9" s="14" t="s">
        <v>16</v>
      </c>
      <c r="H9" s="5"/>
      <c r="I9" s="5"/>
      <c r="J9" s="5">
        <f>148.12+196.87</f>
        <v>344.99</v>
      </c>
      <c r="K9" s="5"/>
      <c r="L9" s="5">
        <v>353.6</v>
      </c>
      <c r="M9" s="5"/>
      <c r="N9" s="5"/>
      <c r="O9" s="10">
        <f t="shared" si="0"/>
        <v>698.59</v>
      </c>
      <c r="P9" s="5"/>
      <c r="Q9" s="5"/>
      <c r="R9" s="15">
        <f t="shared" si="1"/>
        <v>698.59</v>
      </c>
    </row>
    <row r="10" spans="1:18" x14ac:dyDescent="0.2">
      <c r="A10" s="6" t="s">
        <v>44</v>
      </c>
      <c r="B10" s="6" t="s">
        <v>18</v>
      </c>
      <c r="C10" s="12" t="s">
        <v>21</v>
      </c>
      <c r="D10" s="5" t="s">
        <v>21</v>
      </c>
      <c r="E10" s="4">
        <v>43621</v>
      </c>
      <c r="F10" s="4">
        <v>43622</v>
      </c>
      <c r="G10" s="14" t="s">
        <v>16</v>
      </c>
      <c r="H10" s="5"/>
      <c r="I10" s="5"/>
      <c r="J10" s="5">
        <v>320.24</v>
      </c>
      <c r="K10" s="5"/>
      <c r="L10" s="5">
        <v>176.8</v>
      </c>
      <c r="M10" s="5"/>
      <c r="N10" s="5"/>
      <c r="O10" s="10">
        <f t="shared" si="0"/>
        <v>497.04</v>
      </c>
      <c r="P10" s="5"/>
      <c r="Q10" s="5"/>
      <c r="R10" s="15">
        <f t="shared" ref="R10:R16" si="2">SUM(O10:Q10)</f>
        <v>497.04</v>
      </c>
    </row>
    <row r="11" spans="1:18" x14ac:dyDescent="0.2">
      <c r="A11" s="6" t="s">
        <v>31</v>
      </c>
      <c r="B11" s="6" t="s">
        <v>18</v>
      </c>
      <c r="C11" s="12" t="s">
        <v>21</v>
      </c>
      <c r="D11" s="5" t="s">
        <v>21</v>
      </c>
      <c r="E11" s="4">
        <v>43621</v>
      </c>
      <c r="F11" s="4">
        <v>43621</v>
      </c>
      <c r="G11" s="14" t="s">
        <v>16</v>
      </c>
      <c r="H11" s="5"/>
      <c r="I11" s="5"/>
      <c r="J11" s="5">
        <v>221.12</v>
      </c>
      <c r="K11" s="14">
        <v>126.65</v>
      </c>
      <c r="L11" s="5"/>
      <c r="M11" s="5"/>
      <c r="N11" s="5"/>
      <c r="O11" s="10">
        <f>SUM(J11:N11)</f>
        <v>347.77</v>
      </c>
      <c r="P11" s="5"/>
      <c r="Q11" s="5"/>
      <c r="R11" s="15">
        <f t="shared" si="2"/>
        <v>347.77</v>
      </c>
    </row>
    <row r="12" spans="1:18" x14ac:dyDescent="0.2">
      <c r="A12" s="6" t="s">
        <v>29</v>
      </c>
      <c r="B12" s="6" t="s">
        <v>18</v>
      </c>
      <c r="C12" s="12" t="s">
        <v>21</v>
      </c>
      <c r="D12" s="5" t="s">
        <v>21</v>
      </c>
      <c r="E12" s="4">
        <v>43621</v>
      </c>
      <c r="F12" s="4">
        <v>43622</v>
      </c>
      <c r="G12" s="14" t="s">
        <v>16</v>
      </c>
      <c r="H12" s="5"/>
      <c r="I12" s="5"/>
      <c r="J12" s="5"/>
      <c r="K12" s="14">
        <v>36</v>
      </c>
      <c r="L12" s="5">
        <v>176.8</v>
      </c>
      <c r="M12" s="5"/>
      <c r="N12" s="5"/>
      <c r="O12" s="10">
        <f>SUM(J12:N12)</f>
        <v>212.8</v>
      </c>
      <c r="P12" s="5"/>
      <c r="Q12" s="5"/>
      <c r="R12" s="15">
        <f t="shared" si="2"/>
        <v>212.8</v>
      </c>
    </row>
    <row r="13" spans="1:18" x14ac:dyDescent="0.2">
      <c r="A13" s="6" t="s">
        <v>46</v>
      </c>
      <c r="B13" s="6" t="s">
        <v>18</v>
      </c>
      <c r="C13" s="12" t="s">
        <v>21</v>
      </c>
      <c r="D13" s="5" t="s">
        <v>21</v>
      </c>
      <c r="E13" s="4">
        <v>43621</v>
      </c>
      <c r="F13" s="4">
        <v>43622</v>
      </c>
      <c r="G13" s="14" t="s">
        <v>16</v>
      </c>
      <c r="H13" s="5"/>
      <c r="I13" s="5"/>
      <c r="J13" s="5"/>
      <c r="K13" s="5">
        <v>36</v>
      </c>
      <c r="L13" s="5">
        <v>176.8</v>
      </c>
      <c r="M13" s="5"/>
      <c r="N13" s="5"/>
      <c r="O13" s="10">
        <f t="shared" ref="O13:O15" si="3">SUM(J13:N13)</f>
        <v>212.8</v>
      </c>
      <c r="P13" s="5"/>
      <c r="Q13" s="5"/>
      <c r="R13" s="15">
        <f t="shared" si="2"/>
        <v>212.8</v>
      </c>
    </row>
    <row r="14" spans="1:18" x14ac:dyDescent="0.2">
      <c r="A14" s="6" t="s">
        <v>47</v>
      </c>
      <c r="B14" s="6" t="s">
        <v>18</v>
      </c>
      <c r="C14" s="12" t="s">
        <v>21</v>
      </c>
      <c r="D14" s="5" t="s">
        <v>21</v>
      </c>
      <c r="E14" s="4">
        <v>43621</v>
      </c>
      <c r="F14" s="4">
        <v>43622</v>
      </c>
      <c r="G14" s="14" t="s">
        <v>16</v>
      </c>
      <c r="H14" s="5"/>
      <c r="I14" s="5"/>
      <c r="J14" s="5"/>
      <c r="K14" s="5">
        <v>36</v>
      </c>
      <c r="L14" s="5">
        <v>176.8</v>
      </c>
      <c r="M14" s="5"/>
      <c r="N14" s="5"/>
      <c r="O14" s="10">
        <f t="shared" si="3"/>
        <v>212.8</v>
      </c>
      <c r="P14" s="5"/>
      <c r="Q14" s="5"/>
      <c r="R14" s="15">
        <f t="shared" si="2"/>
        <v>212.8</v>
      </c>
    </row>
    <row r="15" spans="1:18" x14ac:dyDescent="0.2">
      <c r="A15" s="6" t="s">
        <v>30</v>
      </c>
      <c r="B15" s="6" t="s">
        <v>18</v>
      </c>
      <c r="C15" s="12" t="s">
        <v>21</v>
      </c>
      <c r="D15" s="5" t="s">
        <v>21</v>
      </c>
      <c r="E15" s="4">
        <v>43621</v>
      </c>
      <c r="F15" s="4">
        <v>43622</v>
      </c>
      <c r="G15" s="14" t="s">
        <v>16</v>
      </c>
      <c r="H15" s="5"/>
      <c r="I15" s="5"/>
      <c r="J15" s="5"/>
      <c r="K15" s="5"/>
      <c r="L15" s="5">
        <v>176.8</v>
      </c>
      <c r="M15" s="5"/>
      <c r="N15" s="5"/>
      <c r="O15" s="10">
        <f t="shared" si="3"/>
        <v>176.8</v>
      </c>
      <c r="P15" s="5"/>
      <c r="Q15" s="5"/>
      <c r="R15" s="15">
        <f t="shared" si="2"/>
        <v>176.8</v>
      </c>
    </row>
    <row r="16" spans="1:18" x14ac:dyDescent="0.2">
      <c r="A16" s="6" t="s">
        <v>48</v>
      </c>
      <c r="B16" s="6" t="s">
        <v>18</v>
      </c>
      <c r="C16" s="12" t="s">
        <v>21</v>
      </c>
      <c r="D16" s="5" t="s">
        <v>21</v>
      </c>
      <c r="E16" s="4">
        <v>43621</v>
      </c>
      <c r="F16" s="4">
        <v>43622</v>
      </c>
      <c r="G16" s="14" t="s">
        <v>16</v>
      </c>
      <c r="H16" s="5"/>
      <c r="I16" s="5"/>
      <c r="J16" s="5"/>
      <c r="K16" s="5">
        <v>36</v>
      </c>
      <c r="L16" s="5">
        <v>176.8</v>
      </c>
      <c r="M16" s="5"/>
      <c r="N16" s="5"/>
      <c r="O16" s="10">
        <f t="shared" ref="O16" si="4">SUM(J16:N16)</f>
        <v>212.8</v>
      </c>
      <c r="P16" s="5"/>
      <c r="Q16" s="5"/>
      <c r="R16" s="15">
        <f t="shared" si="2"/>
        <v>212.8</v>
      </c>
    </row>
    <row r="17" spans="1:18" x14ac:dyDescent="0.2">
      <c r="O17"/>
    </row>
    <row r="18" spans="1:18" x14ac:dyDescent="0.2">
      <c r="O18"/>
    </row>
    <row r="19" spans="1:18" x14ac:dyDescent="0.2">
      <c r="O19"/>
    </row>
    <row r="20" spans="1:18" x14ac:dyDescent="0.2">
      <c r="O20"/>
    </row>
    <row r="21" spans="1:18" x14ac:dyDescent="0.2">
      <c r="O21"/>
    </row>
    <row r="22" spans="1:18" x14ac:dyDescent="0.2">
      <c r="A22" s="1"/>
      <c r="B22" s="1"/>
      <c r="C22" s="1"/>
      <c r="D22" s="1"/>
      <c r="E22" s="3"/>
      <c r="F22" s="3"/>
      <c r="G22" s="1"/>
      <c r="H22" s="1"/>
      <c r="I22" s="1"/>
      <c r="J22" s="1"/>
      <c r="K22" s="1"/>
      <c r="L22" s="1"/>
      <c r="M22" s="1"/>
      <c r="N22" s="1"/>
      <c r="P22" s="1"/>
      <c r="Q22" s="1"/>
      <c r="R22" s="1"/>
    </row>
    <row r="23" spans="1:18" x14ac:dyDescent="0.2">
      <c r="A23" s="1"/>
      <c r="B23" s="1"/>
      <c r="C23" s="1"/>
      <c r="D23" s="1"/>
      <c r="E23" s="3"/>
      <c r="F23" s="3"/>
      <c r="G23" s="1"/>
      <c r="H23" s="1"/>
      <c r="I23" s="1"/>
      <c r="J23" s="1"/>
      <c r="K23" s="1"/>
      <c r="L23" s="1"/>
      <c r="M23" s="1"/>
      <c r="N23" s="1"/>
      <c r="P23" s="1"/>
      <c r="Q23" s="1"/>
      <c r="R23" s="1"/>
    </row>
    <row r="24" spans="1:18" x14ac:dyDescent="0.2">
      <c r="A24" s="1"/>
      <c r="B24" s="1"/>
      <c r="C24" s="1"/>
      <c r="D24" s="1"/>
      <c r="E24" s="3"/>
      <c r="F24" s="3"/>
      <c r="G24" s="1"/>
      <c r="H24" s="1"/>
      <c r="I24" s="1"/>
      <c r="J24" s="1"/>
      <c r="K24" s="1"/>
      <c r="L24" s="1"/>
      <c r="M24" s="1"/>
      <c r="N24" s="1"/>
      <c r="P24" s="1"/>
      <c r="Q24" s="1"/>
      <c r="R24" s="1"/>
    </row>
    <row r="25" spans="1:18" x14ac:dyDescent="0.2">
      <c r="A25" s="1"/>
      <c r="B25" s="1"/>
      <c r="C25" s="1"/>
      <c r="D25" s="1"/>
      <c r="E25" s="3"/>
      <c r="F25" s="3"/>
      <c r="G25" s="1"/>
      <c r="H25" s="1"/>
      <c r="I25" s="1"/>
      <c r="J25" s="1"/>
      <c r="K25" s="1"/>
      <c r="L25" s="1"/>
      <c r="M25" s="1"/>
      <c r="N25" s="1"/>
      <c r="P25" s="1"/>
      <c r="Q25" s="1"/>
      <c r="R25" s="1"/>
    </row>
    <row r="26" spans="1:18" x14ac:dyDescent="0.2">
      <c r="A26" s="1"/>
      <c r="B26" s="1"/>
      <c r="C26" s="1"/>
      <c r="D26" s="1"/>
      <c r="E26" s="3"/>
      <c r="F26" s="3"/>
      <c r="G26" s="1"/>
      <c r="H26" s="1"/>
      <c r="I26" s="1"/>
      <c r="J26" s="1"/>
      <c r="K26" s="1"/>
      <c r="L26" s="1"/>
      <c r="M26" s="1"/>
      <c r="N26" s="1"/>
      <c r="P26" s="1"/>
      <c r="Q26" s="1"/>
      <c r="R26" s="1"/>
    </row>
    <row r="27" spans="1:18" x14ac:dyDescent="0.2">
      <c r="A27" s="1"/>
      <c r="B27" s="1"/>
      <c r="C27" s="1"/>
      <c r="D27" s="1"/>
      <c r="E27" s="3"/>
      <c r="F27" s="3"/>
      <c r="G27" s="1"/>
      <c r="H27" s="1"/>
      <c r="I27" s="1"/>
      <c r="J27" s="1"/>
      <c r="K27" s="1"/>
      <c r="L27" s="1"/>
      <c r="M27" s="1"/>
      <c r="N27" s="1"/>
      <c r="P27" s="1"/>
      <c r="Q27" s="1"/>
      <c r="R27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Q1 April - June 2019</vt:lpstr>
    </vt:vector>
  </TitlesOfParts>
  <Company>Ontario Trillium Foundation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Mathani Balan</dc:creator>
  <cp:lastModifiedBy>Chris Shepherd</cp:lastModifiedBy>
  <cp:lastPrinted>2019-04-03T19:56:24Z</cp:lastPrinted>
  <dcterms:created xsi:type="dcterms:W3CDTF">2015-01-27T19:18:18Z</dcterms:created>
  <dcterms:modified xsi:type="dcterms:W3CDTF">2019-07-15T14:47:41Z</dcterms:modified>
</cp:coreProperties>
</file>