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5/Website/Expenses/"/>
    </mc:Choice>
  </mc:AlternateContent>
  <xr:revisionPtr revIDLastSave="53" documentId="13_ncr:1_{FEB5A211-28F5-4199-B074-874B09CED5D8}" xr6:coauthVersionLast="47" xr6:coauthVersionMax="47" xr10:uidLastSave="{FA079F46-C970-48C2-AF57-1F5DF74CE349}"/>
  <bookViews>
    <workbookView xWindow="15165" yWindow="1560" windowWidth="12555" windowHeight="8940" xr2:uid="{FD0F1714-CA8F-4A3B-923B-308FD488CCFE}"/>
  </bookViews>
  <sheets>
    <sheet name="Oct-Dec 2025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9" l="1"/>
  <c r="O3" i="9"/>
  <c r="O4" i="9"/>
  <c r="O5" i="9"/>
  <c r="O6" i="9"/>
  <c r="R2" i="9"/>
  <c r="R3" i="9"/>
  <c r="R4" i="9"/>
  <c r="R5" i="9"/>
  <c r="R6" i="9"/>
  <c r="R7" i="9"/>
  <c r="J2" i="9"/>
  <c r="O11" i="9"/>
  <c r="R11" i="9" s="1"/>
  <c r="O10" i="9"/>
  <c r="R10" i="9" s="1"/>
  <c r="K9" i="9"/>
  <c r="K8" i="9"/>
  <c r="O9" i="9"/>
  <c r="R9" i="9" s="1"/>
  <c r="O8" i="9"/>
  <c r="R8" i="9" s="1"/>
  <c r="K7" i="9"/>
  <c r="O7" i="9"/>
</calcChain>
</file>

<file path=xl/sharedStrings.xml><?xml version="1.0" encoding="utf-8"?>
<sst xmlns="http://schemas.openxmlformats.org/spreadsheetml/2006/main" count="88" uniqueCount="47">
  <si>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</si>
  <si>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</si>
  <si>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</si>
  <si>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</si>
  <si>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</si>
  <si>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</si>
  <si>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</si>
  <si>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</si>
  <si>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</si>
  <si>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</si>
  <si>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</si>
  <si>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</si>
  <si>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</si>
  <si>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</si>
  <si>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</si>
  <si>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</si>
  <si>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</si>
  <si>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</si>
  <si>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</si>
  <si>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Toronto, ON</t>
  </si>
  <si>
    <t>GRT Member</t>
  </si>
  <si>
    <t>Bruce Yu</t>
  </si>
  <si>
    <t>Recognition Event</t>
  </si>
  <si>
    <t>Ottawa, ON</t>
  </si>
  <si>
    <t>Board Meeting</t>
  </si>
  <si>
    <t>Board Member</t>
  </si>
  <si>
    <t>Alberta Cefis</t>
  </si>
  <si>
    <t>Andrew Blenkarn</t>
  </si>
  <si>
    <t>Gary Bennett</t>
  </si>
  <si>
    <t>Peter Forsberg</t>
  </si>
  <si>
    <t>Kingston, ON</t>
  </si>
  <si>
    <t>Richard Christie</t>
  </si>
  <si>
    <t>July 17 2025</t>
  </si>
  <si>
    <t>Francois R Bosse</t>
  </si>
  <si>
    <t>Sep 18 2025</t>
  </si>
  <si>
    <t>Sep 17 2025</t>
  </si>
  <si>
    <t>Nov 28 2025</t>
  </si>
  <si>
    <t>Nov 26 2025</t>
  </si>
  <si>
    <t>Montreal, QC</t>
  </si>
  <si>
    <t>Thornhill, ON</t>
  </si>
  <si>
    <t>Oct 31 2025</t>
  </si>
  <si>
    <t>Sep 30 2025</t>
  </si>
  <si>
    <t>Aug 14 2025</t>
  </si>
  <si>
    <t>Nov 13 2025</t>
  </si>
  <si>
    <t>Travel to attend a sector‑related meeting</t>
  </si>
  <si>
    <t>Philanthropic Foundations Canada Board Retreat</t>
  </si>
  <si>
    <t>Purpose (elaborated)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</si>
</sst>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 (headings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39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164" fontId="6" fillId="3" borderId="5" xfId="1" applyFont="1" applyFill="1" applyBorder="1" applyAlignment="1">
      <alignment vertical="center" wrapText="1"/>
    </xf>
    <xf numFmtId="164" fontId="6" fillId="3" borderId="6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7" fontId="3" fillId="2" borderId="1" xfId="1" applyNumberFormat="1" applyFont="1" applyFill="1" applyBorder="1" applyAlignment="1">
      <alignment vertical="center"/>
    </xf>
    <xf numFmtId="167" fontId="3" fillId="2" borderId="3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7" fontId="3" fillId="0" borderId="8" xfId="1" applyNumberFormat="1" applyFont="1" applyBorder="1" applyAlignment="1">
      <alignment vertical="center"/>
    </xf>
    <xf numFmtId="167" fontId="3" fillId="2" borderId="8" xfId="1" applyNumberFormat="1" applyFont="1" applyFill="1" applyBorder="1" applyAlignment="1">
      <alignment vertical="center"/>
    </xf>
    <xf numFmtId="167" fontId="3" fillId="2" borderId="9" xfId="1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&quot;$&quot;#,##0.00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(headings)"/>
        <scheme val="none"/>
      </font>
      <fill>
        <patternFill patternType="solid">
          <fgColor indexed="64"/>
          <bgColor rgb="FF007398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6D745C-C164-4E2E-8B80-7D9F552EAE68}" name="Table1" displayName="Table1" ref="A1:R11" totalsRowShown="0" headerRowDxfId="19" dataDxfId="0" headerRowBorderDxfId="21" tableBorderDxfId="22" totalsRowBorderDxfId="20" headerRowCellStyle="Currency" dataCellStyle="Currency">
  <autoFilter ref="A1:R11" xr:uid="{236D745C-C164-4E2E-8B80-7D9F552EAE68}"/>
  <tableColumns count="18">
    <tableColumn id="1" xr3:uid="{B39ADF0F-07F4-4E00-B440-7E7A024325F5}" name="Name" dataDxfId="18"/>
    <tableColumn id="2" xr3:uid="{50E2DEED-EA11-42AA-851A-402DD61B75F4}" name="Position" dataDxfId="17"/>
    <tableColumn id="3" xr3:uid="{0A517A69-3D78-4E4C-9BF5-633BF8A630DE}" name="Purpose" dataDxfId="16"/>
    <tableColumn id="4" xr3:uid="{C0333EA2-6B8B-4695-80DD-C2AE71670D4B}" name="Purpose (elaborated)" dataDxfId="15"/>
    <tableColumn id="5" xr3:uid="{1013658A-6F95-4D87-A138-60B8BE6A2843}" name="Start Date" dataDxfId="14"/>
    <tableColumn id="6" xr3:uid="{2E1C5BF6-ABC3-4ECF-8DA9-D746F0D188B1}" name="End Date" dataDxfId="13"/>
    <tableColumn id="7" xr3:uid="{1F28E5E0-530A-4857-A90A-59E088DAAD9C}" name="Destination " dataDxfId="12"/>
    <tableColumn id="8" xr3:uid="{04CABF97-22A6-406C-973A-E869DA3C52D2}" name="Attendees" dataDxfId="11"/>
    <tableColumn id="9" xr3:uid="{42451A55-F514-4DAA-9F77-2A8D8BC245D0}" name="Other Attendees " dataDxfId="10"/>
    <tableColumn id="10" xr3:uid="{A5171775-0C20-4483-B10A-521DE9D49C29}" name=" Air Fare " dataDxfId="9"/>
    <tableColumn id="11" xr3:uid="{16CE2840-5D00-43F4-BB14-9F2E1C4BABD3}" name=" Other Transportation " dataDxfId="8" dataCellStyle="Currency"/>
    <tableColumn id="12" xr3:uid="{3DED5B4A-663B-4623-B59D-2DBB292F4994}" name=" Accommodation " dataDxfId="7" dataCellStyle="Currency"/>
    <tableColumn id="13" xr3:uid="{D3600350-8F38-4B2A-BC2E-8BBC524DC562}" name="Meals" dataDxfId="6" dataCellStyle="Currency"/>
    <tableColumn id="14" xr3:uid="{196A1925-66FA-4B09-816A-7C4B90578293}" name="Incidentals" dataDxfId="5" dataCellStyle="Currency"/>
    <tableColumn id="15" xr3:uid="{7A643765-0BC7-40C5-87B4-36C0C7FA9883}" name="SUBTOTAL" dataDxfId="4" dataCellStyle="Currency">
      <calculatedColumnFormula>SUM(J2:N2)</calculatedColumnFormula>
    </tableColumn>
    <tableColumn id="16" xr3:uid="{BA069CA2-D29A-4A65-BAC0-B39FD0D671F0}" name="Hospitality" dataDxfId="3" dataCellStyle="Currency"/>
    <tableColumn id="17" xr3:uid="{899B0379-2DE6-45E7-BAA2-649D95FFE3FB}" name="Other Expenses" dataDxfId="2" dataCellStyle="Currency"/>
    <tableColumn id="18" xr3:uid="{CBE54BCD-EB21-46E6-A66D-0C8BD62055BA}" name="TOTAL" dataDxfId="1" dataCellStyle="Currency">
      <calculatedColumnFormula>SUM(O2:Q2)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6C66-5D03-428C-A1A7-E29BA2E561EF}">
  <dimension ref="A1:R11"/>
  <sheetViews>
    <sheetView tabSelected="1" zoomScale="70" zoomScaleNormal="70" workbookViewId="0">
      <selection activeCell="M19" sqref="M19"/>
    </sheetView>
  </sheetViews>
  <sheetFormatPr defaultColWidth="8.7109375" defaultRowHeight="14.25" x14ac:dyDescent="0.2"/>
  <cols>
    <col min="1" max="1" width="19.7109375" style="1" customWidth="1"/>
    <col min="2" max="2" width="28.7109375" style="1" customWidth="1"/>
    <col min="3" max="3" width="42.28515625" style="1" customWidth="1"/>
    <col min="4" max="4" width="50.140625" style="1" customWidth="1"/>
    <col min="5" max="5" width="14.85546875" style="1" customWidth="1"/>
    <col min="6" max="6" width="14.5703125" style="1" customWidth="1"/>
    <col min="7" max="7" width="17" style="1" customWidth="1"/>
    <col min="8" max="8" width="15.140625" style="1" customWidth="1"/>
    <col min="9" max="9" width="22.7109375" style="1" customWidth="1"/>
    <col min="10" max="10" width="14.7109375" style="1" customWidth="1"/>
    <col min="11" max="11" width="29.42578125" style="1" customWidth="1"/>
    <col min="12" max="12" width="24.140625" style="1" customWidth="1"/>
    <col min="13" max="13" width="11.28515625" style="1" customWidth="1"/>
    <col min="14" max="14" width="17.140625" style="1" customWidth="1"/>
    <col min="15" max="15" width="17.28515625" style="1" customWidth="1"/>
    <col min="16" max="16" width="16.5703125" style="1" customWidth="1"/>
    <col min="17" max="17" width="22.42578125" style="1" customWidth="1"/>
    <col min="18" max="18" width="12.42578125" style="1" customWidth="1"/>
    <col min="19" max="16384" width="8.7109375" style="1"/>
  </cols>
  <sheetData>
    <row r="1" spans="1:18" ht="55.5" customHeight="1" x14ac:dyDescent="0.2">
      <c r="A1" s="3" t="s">
        <v>0</v>
      </c>
      <c r="B1" s="4" t="s">
        <v>1</v>
      </c>
      <c r="C1" s="4" t="s">
        <v>2</v>
      </c>
      <c r="D1" s="5" t="s">
        <v>46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7" t="s">
        <v>16</v>
      </c>
    </row>
    <row r="2" spans="1:18" s="14" customFormat="1" ht="36" customHeight="1" x14ac:dyDescent="0.25">
      <c r="A2" s="8" t="s">
        <v>17</v>
      </c>
      <c r="B2" s="9" t="s">
        <v>18</v>
      </c>
      <c r="C2" s="2" t="s">
        <v>44</v>
      </c>
      <c r="D2" s="2" t="s">
        <v>45</v>
      </c>
      <c r="E2" s="2" t="s">
        <v>37</v>
      </c>
      <c r="F2" s="2" t="s">
        <v>36</v>
      </c>
      <c r="G2" s="2" t="s">
        <v>38</v>
      </c>
      <c r="H2" s="2"/>
      <c r="I2" s="2"/>
      <c r="J2" s="10">
        <f>409.29+2.77</f>
        <v>412.06</v>
      </c>
      <c r="K2" s="10">
        <v>166.14</v>
      </c>
      <c r="L2" s="10">
        <v>521.32000000000005</v>
      </c>
      <c r="M2" s="10">
        <v>30.97</v>
      </c>
      <c r="N2" s="11"/>
      <c r="O2" s="12">
        <f t="shared" ref="O2:O6" si="0">SUM(J2:N2)</f>
        <v>1130.49</v>
      </c>
      <c r="P2" s="11"/>
      <c r="Q2" s="11"/>
      <c r="R2" s="13">
        <f t="shared" ref="R2:R6" si="1">SUM(O2:Q2)</f>
        <v>1130.49</v>
      </c>
    </row>
    <row r="3" spans="1:18" s="14" customFormat="1" ht="36" customHeight="1" x14ac:dyDescent="0.25">
      <c r="A3" s="15" t="s">
        <v>21</v>
      </c>
      <c r="B3" s="16" t="s">
        <v>20</v>
      </c>
      <c r="C3" s="2" t="s">
        <v>44</v>
      </c>
      <c r="D3" s="16" t="s">
        <v>22</v>
      </c>
      <c r="E3" s="2" t="s">
        <v>32</v>
      </c>
      <c r="F3" s="2" t="s">
        <v>32</v>
      </c>
      <c r="G3" s="2" t="s">
        <v>39</v>
      </c>
      <c r="H3" s="2"/>
      <c r="I3" s="2"/>
      <c r="J3" s="2"/>
      <c r="K3" s="10">
        <v>66.41</v>
      </c>
      <c r="L3" s="11"/>
      <c r="M3" s="11"/>
      <c r="N3" s="11"/>
      <c r="O3" s="12">
        <f t="shared" si="0"/>
        <v>66.41</v>
      </c>
      <c r="P3" s="11"/>
      <c r="Q3" s="11"/>
      <c r="R3" s="13">
        <f t="shared" si="1"/>
        <v>66.41</v>
      </c>
    </row>
    <row r="4" spans="1:18" s="14" customFormat="1" ht="36" customHeight="1" x14ac:dyDescent="0.25">
      <c r="A4" s="15" t="s">
        <v>33</v>
      </c>
      <c r="B4" s="16" t="s">
        <v>20</v>
      </c>
      <c r="C4" s="2" t="s">
        <v>44</v>
      </c>
      <c r="D4" s="16" t="s">
        <v>22</v>
      </c>
      <c r="E4" s="2" t="s">
        <v>40</v>
      </c>
      <c r="F4" s="2" t="s">
        <v>40</v>
      </c>
      <c r="G4" s="2" t="s">
        <v>23</v>
      </c>
      <c r="H4" s="2"/>
      <c r="I4" s="2"/>
      <c r="J4" s="2"/>
      <c r="K4" s="10">
        <v>48.64</v>
      </c>
      <c r="L4" s="11"/>
      <c r="M4" s="11"/>
      <c r="N4" s="11"/>
      <c r="O4" s="12">
        <f t="shared" si="0"/>
        <v>48.64</v>
      </c>
      <c r="P4" s="11"/>
      <c r="Q4" s="11"/>
      <c r="R4" s="13">
        <f t="shared" si="1"/>
        <v>48.64</v>
      </c>
    </row>
    <row r="5" spans="1:18" s="14" customFormat="1" ht="36" customHeight="1" x14ac:dyDescent="0.25">
      <c r="A5" s="17" t="s">
        <v>31</v>
      </c>
      <c r="B5" s="16" t="s">
        <v>20</v>
      </c>
      <c r="C5" s="2" t="s">
        <v>44</v>
      </c>
      <c r="D5" s="16" t="s">
        <v>22</v>
      </c>
      <c r="E5" s="2" t="s">
        <v>41</v>
      </c>
      <c r="F5" s="2" t="s">
        <v>41</v>
      </c>
      <c r="G5" s="2" t="s">
        <v>30</v>
      </c>
      <c r="H5" s="2"/>
      <c r="I5" s="2"/>
      <c r="J5" s="2"/>
      <c r="K5" s="10">
        <v>44</v>
      </c>
      <c r="L5" s="11"/>
      <c r="M5" s="11"/>
      <c r="N5" s="11"/>
      <c r="O5" s="12">
        <f t="shared" si="0"/>
        <v>44</v>
      </c>
      <c r="P5" s="11"/>
      <c r="Q5" s="11"/>
      <c r="R5" s="13">
        <f t="shared" si="1"/>
        <v>44</v>
      </c>
    </row>
    <row r="6" spans="1:18" s="14" customFormat="1" ht="36" customHeight="1" x14ac:dyDescent="0.25">
      <c r="A6" s="17" t="s">
        <v>31</v>
      </c>
      <c r="B6" s="16" t="s">
        <v>20</v>
      </c>
      <c r="C6" s="2" t="s">
        <v>44</v>
      </c>
      <c r="D6" s="16" t="s">
        <v>22</v>
      </c>
      <c r="E6" s="2" t="s">
        <v>42</v>
      </c>
      <c r="F6" s="2" t="s">
        <v>42</v>
      </c>
      <c r="G6" s="2" t="s">
        <v>30</v>
      </c>
      <c r="H6" s="2"/>
      <c r="I6" s="2"/>
      <c r="J6" s="2"/>
      <c r="K6" s="10">
        <v>39.200000000000003</v>
      </c>
      <c r="L6" s="11"/>
      <c r="M6" s="11"/>
      <c r="N6" s="11"/>
      <c r="O6" s="12">
        <f t="shared" si="0"/>
        <v>39.200000000000003</v>
      </c>
      <c r="P6" s="11"/>
      <c r="Q6" s="11"/>
      <c r="R6" s="13">
        <f t="shared" si="1"/>
        <v>39.200000000000003</v>
      </c>
    </row>
    <row r="7" spans="1:18" s="14" customFormat="1" ht="36" customHeight="1" x14ac:dyDescent="0.25">
      <c r="A7" s="17" t="s">
        <v>27</v>
      </c>
      <c r="B7" s="2" t="s">
        <v>25</v>
      </c>
      <c r="C7" s="18" t="s">
        <v>24</v>
      </c>
      <c r="D7" s="2" t="s">
        <v>24</v>
      </c>
      <c r="E7" s="2" t="s">
        <v>35</v>
      </c>
      <c r="F7" s="2" t="s">
        <v>34</v>
      </c>
      <c r="G7" s="2" t="s">
        <v>19</v>
      </c>
      <c r="H7" s="2"/>
      <c r="I7" s="2"/>
      <c r="J7" s="2"/>
      <c r="K7" s="10">
        <f>224.8+35.4</f>
        <v>260.2</v>
      </c>
      <c r="L7" s="10"/>
      <c r="M7" s="10">
        <v>19.91</v>
      </c>
      <c r="N7" s="10"/>
      <c r="O7" s="12">
        <f t="shared" ref="O7:O11" si="2">SUM(J7:N7)</f>
        <v>280.11</v>
      </c>
      <c r="P7" s="10"/>
      <c r="Q7" s="10"/>
      <c r="R7" s="13">
        <f>SUM(O7:Q7)</f>
        <v>280.11</v>
      </c>
    </row>
    <row r="8" spans="1:18" s="14" customFormat="1" ht="36" customHeight="1" x14ac:dyDescent="0.25">
      <c r="A8" s="17" t="s">
        <v>27</v>
      </c>
      <c r="B8" s="2" t="s">
        <v>25</v>
      </c>
      <c r="C8" s="18" t="s">
        <v>24</v>
      </c>
      <c r="D8" s="2" t="s">
        <v>24</v>
      </c>
      <c r="E8" s="2" t="s">
        <v>43</v>
      </c>
      <c r="F8" s="2" t="s">
        <v>43</v>
      </c>
      <c r="G8" s="2" t="s">
        <v>19</v>
      </c>
      <c r="H8" s="2"/>
      <c r="I8" s="2"/>
      <c r="J8" s="2"/>
      <c r="K8" s="10">
        <f>48.67+120.2</f>
        <v>168.87</v>
      </c>
      <c r="L8" s="10">
        <v>318.08999999999997</v>
      </c>
      <c r="M8" s="10">
        <v>19.91</v>
      </c>
      <c r="N8" s="10"/>
      <c r="O8" s="12">
        <f t="shared" si="2"/>
        <v>506.87</v>
      </c>
      <c r="P8" s="10"/>
      <c r="Q8" s="10"/>
      <c r="R8" s="13">
        <f t="shared" ref="R8:R11" si="3">SUM(O8:Q8)</f>
        <v>506.87</v>
      </c>
    </row>
    <row r="9" spans="1:18" s="14" customFormat="1" ht="36" customHeight="1" x14ac:dyDescent="0.25">
      <c r="A9" s="17" t="s">
        <v>29</v>
      </c>
      <c r="B9" s="2" t="s">
        <v>25</v>
      </c>
      <c r="C9" s="18" t="s">
        <v>24</v>
      </c>
      <c r="D9" s="2" t="s">
        <v>24</v>
      </c>
      <c r="E9" s="2" t="s">
        <v>43</v>
      </c>
      <c r="F9" s="2" t="s">
        <v>43</v>
      </c>
      <c r="G9" s="2" t="s">
        <v>19</v>
      </c>
      <c r="H9" s="2"/>
      <c r="I9" s="2"/>
      <c r="J9" s="2"/>
      <c r="K9" s="10">
        <f>32.42+26.8</f>
        <v>59.22</v>
      </c>
      <c r="L9" s="10"/>
      <c r="M9" s="10"/>
      <c r="N9" s="10"/>
      <c r="O9" s="12">
        <f t="shared" si="2"/>
        <v>59.22</v>
      </c>
      <c r="P9" s="10"/>
      <c r="Q9" s="10"/>
      <c r="R9" s="13">
        <f t="shared" si="3"/>
        <v>59.22</v>
      </c>
    </row>
    <row r="10" spans="1:18" s="14" customFormat="1" ht="36" customHeight="1" x14ac:dyDescent="0.25">
      <c r="A10" s="17" t="s">
        <v>26</v>
      </c>
      <c r="B10" s="2" t="s">
        <v>25</v>
      </c>
      <c r="C10" s="18" t="s">
        <v>24</v>
      </c>
      <c r="D10" s="2" t="s">
        <v>24</v>
      </c>
      <c r="E10" s="2" t="s">
        <v>43</v>
      </c>
      <c r="F10" s="2" t="s">
        <v>43</v>
      </c>
      <c r="G10" s="2" t="s">
        <v>19</v>
      </c>
      <c r="H10" s="2"/>
      <c r="I10" s="2"/>
      <c r="J10" s="2"/>
      <c r="K10" s="10">
        <v>4.4800000000000004</v>
      </c>
      <c r="L10" s="10"/>
      <c r="M10" s="10"/>
      <c r="N10" s="10"/>
      <c r="O10" s="12">
        <f t="shared" si="2"/>
        <v>4.4800000000000004</v>
      </c>
      <c r="P10" s="10"/>
      <c r="Q10" s="10"/>
      <c r="R10" s="13">
        <f t="shared" si="3"/>
        <v>4.4800000000000004</v>
      </c>
    </row>
    <row r="11" spans="1:18" s="14" customFormat="1" ht="36" customHeight="1" x14ac:dyDescent="0.25">
      <c r="A11" s="19" t="s">
        <v>28</v>
      </c>
      <c r="B11" s="20" t="s">
        <v>25</v>
      </c>
      <c r="C11" s="21" t="s">
        <v>24</v>
      </c>
      <c r="D11" s="20" t="s">
        <v>24</v>
      </c>
      <c r="E11" s="20" t="s">
        <v>43</v>
      </c>
      <c r="F11" s="20" t="s">
        <v>43</v>
      </c>
      <c r="G11" s="20" t="s">
        <v>19</v>
      </c>
      <c r="H11" s="20"/>
      <c r="I11" s="20"/>
      <c r="J11" s="20"/>
      <c r="K11" s="22">
        <v>201.6</v>
      </c>
      <c r="L11" s="22"/>
      <c r="M11" s="22"/>
      <c r="N11" s="22"/>
      <c r="O11" s="23">
        <f t="shared" si="2"/>
        <v>201.6</v>
      </c>
      <c r="P11" s="22"/>
      <c r="Q11" s="22"/>
      <c r="R11" s="24">
        <f t="shared" si="3"/>
        <v>201.6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Oct-Dec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2026-01-29T17:00:58Z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